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140" documentId="11_255CF2C34D38C02AEA14242F7BF4D108E17CC877" xr6:coauthVersionLast="47" xr6:coauthVersionMax="47" xr10:uidLastSave="{1185CAF5-5A78-49A9-8D91-4F2CDE55320B}"/>
  <bookViews>
    <workbookView xWindow="-120" yWindow="-120" windowWidth="29040" windowHeight="15840" xr2:uid="{00000000-000D-0000-FFFF-FFFF00000000}"/>
  </bookViews>
  <sheets>
    <sheet name="Aneksi nr.1.1" sheetId="1" r:id="rId1"/>
  </sheets>
  <definedNames>
    <definedName name="JR_PAGE_ANCHOR_0_1">'Aneksi nr.1.1'!#REF!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M27" i="1"/>
  <c r="N27" i="1"/>
  <c r="O27" i="1"/>
  <c r="K27" i="1"/>
  <c r="L27" i="1"/>
  <c r="J27" i="1"/>
  <c r="I27" i="1"/>
  <c r="G27" i="1"/>
  <c r="H27" i="1"/>
  <c r="F28" i="1"/>
  <c r="G28" i="1"/>
  <c r="H28" i="1"/>
  <c r="I28" i="1"/>
  <c r="J28" i="1"/>
  <c r="L28" i="1"/>
  <c r="M28" i="1"/>
  <c r="N28" i="1"/>
  <c r="O28" i="1"/>
  <c r="G24" i="1"/>
  <c r="G12" i="1"/>
  <c r="H33" i="1"/>
  <c r="I33" i="1"/>
  <c r="J33" i="1"/>
  <c r="K33" i="1"/>
  <c r="L33" i="1"/>
  <c r="M33" i="1"/>
  <c r="N33" i="1"/>
  <c r="O33" i="1"/>
  <c r="G33" i="1"/>
  <c r="F31" i="1"/>
  <c r="G31" i="1"/>
  <c r="H31" i="1"/>
  <c r="I31" i="1"/>
  <c r="J31" i="1"/>
  <c r="K31" i="1"/>
  <c r="L31" i="1"/>
  <c r="M31" i="1"/>
  <c r="N31" i="1"/>
  <c r="O31" i="1"/>
  <c r="F32" i="1"/>
  <c r="G32" i="1"/>
  <c r="I32" i="1"/>
  <c r="J32" i="1"/>
  <c r="K32" i="1"/>
  <c r="L32" i="1"/>
  <c r="M32" i="1"/>
  <c r="N32" i="1"/>
  <c r="O32" i="1"/>
  <c r="H32" i="1"/>
</calcChain>
</file>

<file path=xl/sharedStrings.xml><?xml version="1.0" encoding="utf-8"?>
<sst xmlns="http://schemas.openxmlformats.org/spreadsheetml/2006/main" count="127" uniqueCount="52">
  <si>
    <t xml:space="preserve">ANEKSI 1.1 Raporti i Shpenzimeve të Ministrisë/Institucionit sipas kapitujve </t>
  </si>
  <si>
    <t>Periudha e Raportimit  12-2024</t>
  </si>
  <si>
    <t>Kodi i Ministrisë</t>
  </si>
  <si>
    <t>Kodi i Kapitullit</t>
  </si>
  <si>
    <t>Emërtimi i Kapitullit</t>
  </si>
  <si>
    <t>Periudha raportuese</t>
  </si>
  <si>
    <t>Buxheti</t>
  </si>
  <si>
    <t>Artikujt buxhetore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</si>
  <si>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</si>
  <si>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</si>
  <si>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</si>
  <si>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</si>
  <si>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</si>
  <si>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</si>
  <si>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</si>
  <si>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</si>
  <si>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</si>
  <si>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</si>
  <si>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</si>
  <si>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</si>
  <si>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</si>
  <si>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</si>
  <si>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</si>
  <si>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</si>
  <si>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</si>
  <si>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</si>
  <si>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</si>
  <si>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</si>
  <si>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11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</si>
  <si>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</si>
  <si>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</si>
  <si>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</si>
  <si>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</si>
  <si>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</si>
  <si>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</si>
  <si>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</si>
  <si>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</si>
  <si>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04</t>
  </si>
  <si>
    <t>TVSH, Detyrim Doganor</t>
  </si>
  <si>
    <t>08</t>
  </si>
  <si>
    <t xml:space="preserve">Granti i Universitarit, </t>
  </si>
  <si>
    <t>Ndryshimi ne vlere absolute</t>
  </si>
  <si>
    <t>Realizimi ne %</t>
  </si>
  <si>
    <t>06</t>
  </si>
  <si>
    <t>Nga të ardhurat jashtë limitit</t>
  </si>
  <si>
    <t>Drejtuesi i Ekipit Menaxhues të Programit</t>
  </si>
  <si>
    <t>Emri</t>
  </si>
  <si>
    <t>Sekretari i Përgjithshëm</t>
  </si>
  <si>
    <t>Firma</t>
  </si>
  <si>
    <t>Data</t>
  </si>
  <si>
    <t>Plan i Rishikua +Te ardhurat 2024</t>
  </si>
  <si>
    <t>Fondet e Realizuara +Te ardhurat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</si>
</sst>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Aptos Narrow"/>
      <family val="2"/>
      <scheme val="minor"/>
    </font>
    <font>
      <sz val="9"/>
      <color rgb="FF000000"/>
      <name val="SansSerif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  <font>
      <sz val="11"/>
      <color theme="1"/>
      <name val="Aptos Narrow"/>
      <family val="2"/>
      <scheme val="minor"/>
    </font>
    <font>
      <sz val="8"/>
      <color rgb="FF050505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50505"/>
      <name val="Times New Roman"/>
      <family val="1"/>
    </font>
    <font>
      <sz val="8"/>
      <color rgb="FF000000"/>
      <name val="Times New Roman"/>
      <family val="1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8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0" fontId="6" fillId="2" borderId="0" xfId="0" applyFont="1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3" fillId="8" borderId="15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vertical="top"/>
    </xf>
    <xf numFmtId="0" fontId="0" fillId="2" borderId="11" xfId="0" applyFill="1" applyBorder="1" applyAlignment="1" applyProtection="1">
      <alignment wrapText="1"/>
      <protection locked="0"/>
    </xf>
    <xf numFmtId="9" fontId="6" fillId="2" borderId="11" xfId="1" applyFont="1" applyFill="1" applyBorder="1" applyAlignment="1" applyProtection="1">
      <alignment wrapText="1"/>
      <protection locked="0"/>
    </xf>
    <xf numFmtId="164" fontId="6" fillId="2" borderId="11" xfId="1" applyNumberFormat="1" applyFont="1" applyFill="1" applyBorder="1" applyAlignment="1" applyProtection="1">
      <alignment wrapText="1"/>
      <protection locked="0"/>
    </xf>
    <xf numFmtId="0" fontId="1" fillId="6" borderId="2" xfId="0" applyFont="1" applyFill="1" applyBorder="1" applyAlignment="1">
      <alignment horizontal="left" vertical="top"/>
    </xf>
    <xf numFmtId="0" fontId="2" fillId="7" borderId="1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/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0" fillId="0" borderId="11" xfId="0" applyFill="1" applyBorder="1"/>
    <xf numFmtId="3" fontId="9" fillId="0" borderId="11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top"/>
    </xf>
    <xf numFmtId="0" fontId="0" fillId="0" borderId="11" xfId="0" applyFill="1" applyBorder="1" applyAlignment="1" applyProtection="1">
      <alignment wrapText="1"/>
      <protection locked="0"/>
    </xf>
    <xf numFmtId="3" fontId="6" fillId="0" borderId="11" xfId="0" applyNumberFormat="1" applyFont="1" applyFill="1" applyBorder="1" applyAlignment="1" applyProtection="1">
      <alignment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37"/>
  <sheetViews>
    <sheetView tabSelected="1" zoomScaleNormal="100" workbookViewId="0">
      <selection activeCell="D9" sqref="D9"/>
    </sheetView>
  </sheetViews>
  <sheetFormatPr defaultRowHeight="12" customHeight="1"/>
  <cols>
    <col min="1" max="1" width="6.7109375" customWidth="1"/>
    <col min="2" max="2" width="4.28515625" customWidth="1"/>
    <col min="3" max="3" width="21.28515625" customWidth="1"/>
    <col min="4" max="4" width="9.5703125" customWidth="1"/>
    <col min="5" max="5" width="13.42578125" customWidth="1"/>
    <col min="6" max="6" width="12.7109375" customWidth="1"/>
    <col min="7" max="7" width="13.7109375" customWidth="1"/>
    <col min="8" max="8" width="14.5703125" customWidth="1"/>
    <col min="9" max="9" width="16.140625" customWidth="1"/>
    <col min="10" max="10" width="14" customWidth="1"/>
    <col min="11" max="11" width="6.42578125" customWidth="1"/>
    <col min="12" max="12" width="12.42578125" customWidth="1"/>
    <col min="13" max="13" width="10.28515625" customWidth="1"/>
    <col min="14" max="14" width="11.85546875" customWidth="1"/>
    <col min="15" max="15" width="13.42578125" customWidth="1"/>
  </cols>
  <sheetData>
    <row r="1" spans="1:15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2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2" customHeight="1" thickBot="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22" customFormat="1" ht="12" customHeight="1" thickTop="1" thickBot="1">
      <c r="A4" s="18" t="s">
        <v>2</v>
      </c>
      <c r="B4" s="19" t="s">
        <v>3</v>
      </c>
      <c r="C4" s="20" t="s">
        <v>4</v>
      </c>
      <c r="D4" s="19" t="s">
        <v>5</v>
      </c>
      <c r="E4" s="19" t="s">
        <v>6</v>
      </c>
      <c r="F4" s="21" t="s">
        <v>7</v>
      </c>
      <c r="G4" s="21"/>
      <c r="H4" s="21"/>
      <c r="I4" s="21"/>
      <c r="J4" s="21"/>
      <c r="K4" s="21"/>
      <c r="L4" s="21"/>
      <c r="M4" s="21"/>
      <c r="N4" s="21"/>
      <c r="O4" s="21"/>
    </row>
    <row r="5" spans="1:15" s="22" customFormat="1" ht="12" customHeight="1" thickTop="1" thickBot="1">
      <c r="A5" s="18"/>
      <c r="B5" s="19"/>
      <c r="C5" s="20"/>
      <c r="D5" s="19"/>
      <c r="E5" s="19"/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4" t="s">
        <v>17</v>
      </c>
    </row>
    <row r="6" spans="1:15" s="22" customFormat="1" ht="36.75" customHeight="1" thickTop="1">
      <c r="A6" s="18"/>
      <c r="B6" s="19"/>
      <c r="C6" s="20"/>
      <c r="D6" s="25" t="s">
        <v>18</v>
      </c>
      <c r="E6" s="19"/>
      <c r="F6" s="26" t="s">
        <v>19</v>
      </c>
      <c r="G6" s="26" t="s">
        <v>20</v>
      </c>
      <c r="H6" s="26" t="s">
        <v>21</v>
      </c>
      <c r="I6" s="26" t="s">
        <v>22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7" t="s">
        <v>17</v>
      </c>
    </row>
    <row r="7" spans="1:15" s="22" customFormat="1" ht="12" customHeight="1">
      <c r="A7" s="28" t="s">
        <v>28</v>
      </c>
      <c r="B7" s="29" t="s">
        <v>29</v>
      </c>
      <c r="C7" s="30" t="s">
        <v>30</v>
      </c>
      <c r="D7" s="29">
        <v>2024</v>
      </c>
      <c r="E7" s="31" t="s">
        <v>31</v>
      </c>
      <c r="F7" s="32">
        <v>0</v>
      </c>
      <c r="G7" s="32">
        <v>4884000000</v>
      </c>
      <c r="H7" s="32">
        <v>26326056000</v>
      </c>
      <c r="I7" s="32">
        <v>4674146000</v>
      </c>
      <c r="J7" s="32">
        <v>2055765000</v>
      </c>
      <c r="K7" s="32">
        <v>0</v>
      </c>
      <c r="L7" s="32">
        <v>12237210000</v>
      </c>
      <c r="M7" s="32">
        <v>185200000</v>
      </c>
      <c r="N7" s="32">
        <v>1040720000</v>
      </c>
      <c r="O7" s="33">
        <v>51403097000</v>
      </c>
    </row>
    <row r="8" spans="1:15" s="22" customFormat="1" ht="12" customHeight="1">
      <c r="A8" s="28" t="s">
        <v>28</v>
      </c>
      <c r="B8" s="29" t="s">
        <v>29</v>
      </c>
      <c r="C8" s="30" t="s">
        <v>30</v>
      </c>
      <c r="D8" s="29">
        <v>2024</v>
      </c>
      <c r="E8" s="31" t="s">
        <v>32</v>
      </c>
      <c r="F8" s="32">
        <v>0</v>
      </c>
      <c r="G8" s="32">
        <v>4239668280</v>
      </c>
      <c r="H8" s="32">
        <v>29675092208</v>
      </c>
      <c r="I8" s="32">
        <v>4965507336</v>
      </c>
      <c r="J8" s="32">
        <v>2066192878</v>
      </c>
      <c r="K8" s="32">
        <v>0</v>
      </c>
      <c r="L8" s="32">
        <v>1273355778</v>
      </c>
      <c r="M8" s="32">
        <v>244550000</v>
      </c>
      <c r="N8" s="32">
        <v>1228293000</v>
      </c>
      <c r="O8" s="33">
        <v>43692659480</v>
      </c>
    </row>
    <row r="9" spans="1:15" s="22" customFormat="1" ht="12" customHeight="1">
      <c r="A9" s="28" t="s">
        <v>28</v>
      </c>
      <c r="B9" s="34" t="s">
        <v>29</v>
      </c>
      <c r="C9" s="35" t="s">
        <v>30</v>
      </c>
      <c r="D9" s="34">
        <v>2024</v>
      </c>
      <c r="E9" s="36" t="s">
        <v>33</v>
      </c>
      <c r="F9" s="37">
        <v>0</v>
      </c>
      <c r="G9" s="37">
        <v>4108436858.4000001</v>
      </c>
      <c r="H9" s="37">
        <v>29601303486.68</v>
      </c>
      <c r="I9" s="37">
        <v>4919507481</v>
      </c>
      <c r="J9" s="37">
        <v>1911891311.3499999</v>
      </c>
      <c r="K9" s="37">
        <v>0</v>
      </c>
      <c r="L9" s="37">
        <v>1235837798.6700001</v>
      </c>
      <c r="M9" s="37">
        <v>244427316.25</v>
      </c>
      <c r="N9" s="37">
        <v>1225363953</v>
      </c>
      <c r="O9" s="38">
        <v>43246768205.349998</v>
      </c>
    </row>
    <row r="10" spans="1:15" s="22" customFormat="1" ht="12" customHeight="1">
      <c r="A10" s="28" t="s">
        <v>28</v>
      </c>
      <c r="B10" s="29" t="s">
        <v>29</v>
      </c>
      <c r="C10" s="30" t="s">
        <v>30</v>
      </c>
      <c r="D10" s="29">
        <v>2024</v>
      </c>
      <c r="E10" s="31" t="s">
        <v>34</v>
      </c>
      <c r="F10" s="32">
        <v>0</v>
      </c>
      <c r="G10" s="32">
        <v>12487948</v>
      </c>
      <c r="H10" s="32">
        <v>0</v>
      </c>
      <c r="I10" s="32">
        <v>0</v>
      </c>
      <c r="J10" s="32">
        <v>4369410.8600000003</v>
      </c>
      <c r="K10" s="32">
        <v>0</v>
      </c>
      <c r="L10" s="32">
        <v>0</v>
      </c>
      <c r="M10" s="32">
        <v>0</v>
      </c>
      <c r="N10" s="32">
        <v>0</v>
      </c>
      <c r="O10" s="33">
        <v>16857358.859999999</v>
      </c>
    </row>
    <row r="11" spans="1:15" s="22" customFormat="1" ht="12" customHeight="1">
      <c r="A11" s="28" t="s">
        <v>28</v>
      </c>
      <c r="B11" s="29" t="s">
        <v>35</v>
      </c>
      <c r="C11" s="30" t="s">
        <v>36</v>
      </c>
      <c r="D11" s="29">
        <v>2024</v>
      </c>
      <c r="E11" s="31" t="s">
        <v>31</v>
      </c>
      <c r="F11" s="32">
        <v>0</v>
      </c>
      <c r="G11" s="32">
        <v>820000000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3">
        <v>820000000</v>
      </c>
    </row>
    <row r="12" spans="1:15" s="22" customFormat="1" ht="12" customHeight="1">
      <c r="A12" s="28" t="s">
        <v>28</v>
      </c>
      <c r="B12" s="29" t="s">
        <v>35</v>
      </c>
      <c r="C12" s="30" t="s">
        <v>36</v>
      </c>
      <c r="D12" s="29">
        <v>2024</v>
      </c>
      <c r="E12" s="31" t="s">
        <v>32</v>
      </c>
      <c r="F12" s="32">
        <v>270375690</v>
      </c>
      <c r="G12" s="32">
        <f>465000000-F12</f>
        <v>194624310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3">
        <v>465000000</v>
      </c>
    </row>
    <row r="13" spans="1:15" s="22" customFormat="1" ht="12" customHeight="1">
      <c r="A13" s="28" t="s">
        <v>28</v>
      </c>
      <c r="B13" s="29" t="s">
        <v>35</v>
      </c>
      <c r="C13" s="30" t="s">
        <v>36</v>
      </c>
      <c r="D13" s="29">
        <v>2024</v>
      </c>
      <c r="E13" s="31" t="s">
        <v>33</v>
      </c>
      <c r="F13" s="32">
        <v>270375690</v>
      </c>
      <c r="G13" s="32">
        <v>14962520</v>
      </c>
      <c r="H13" s="32">
        <v>0</v>
      </c>
      <c r="I13" s="32">
        <v>0</v>
      </c>
      <c r="J13" s="32">
        <v>1650</v>
      </c>
      <c r="K13" s="32">
        <v>0</v>
      </c>
      <c r="L13" s="32">
        <v>0</v>
      </c>
      <c r="M13" s="32">
        <v>0</v>
      </c>
      <c r="N13" s="32">
        <v>0</v>
      </c>
      <c r="O13" s="33">
        <v>285339860</v>
      </c>
    </row>
    <row r="14" spans="1:15" s="22" customFormat="1" ht="12" customHeight="1">
      <c r="A14" s="28" t="s">
        <v>28</v>
      </c>
      <c r="B14" s="29" t="s">
        <v>35</v>
      </c>
      <c r="C14" s="30" t="s">
        <v>36</v>
      </c>
      <c r="D14" s="29">
        <v>2024</v>
      </c>
      <c r="E14" s="31" t="s">
        <v>34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3">
        <v>0</v>
      </c>
    </row>
    <row r="15" spans="1:15" s="22" customFormat="1" ht="12" customHeight="1">
      <c r="A15" s="28" t="s">
        <v>28</v>
      </c>
      <c r="B15" s="29" t="s">
        <v>37</v>
      </c>
      <c r="C15" s="30" t="s">
        <v>38</v>
      </c>
      <c r="D15" s="29">
        <v>2024</v>
      </c>
      <c r="E15" s="31" t="s">
        <v>31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3">
        <v>0</v>
      </c>
    </row>
    <row r="16" spans="1:15" s="22" customFormat="1" ht="12" customHeight="1">
      <c r="A16" s="28" t="s">
        <v>28</v>
      </c>
      <c r="B16" s="29" t="s">
        <v>37</v>
      </c>
      <c r="C16" s="30" t="s">
        <v>38</v>
      </c>
      <c r="D16" s="29">
        <v>2024</v>
      </c>
      <c r="E16" s="31" t="s">
        <v>32</v>
      </c>
      <c r="F16" s="32">
        <v>0</v>
      </c>
      <c r="G16" s="32">
        <v>27746720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3">
        <v>27746720</v>
      </c>
    </row>
    <row r="17" spans="1:15" s="22" customFormat="1" ht="12" customHeight="1">
      <c r="A17" s="28" t="s">
        <v>28</v>
      </c>
      <c r="B17" s="29" t="s">
        <v>37</v>
      </c>
      <c r="C17" s="30" t="s">
        <v>38</v>
      </c>
      <c r="D17" s="29">
        <v>2024</v>
      </c>
      <c r="E17" s="31" t="s">
        <v>33</v>
      </c>
      <c r="F17" s="32">
        <v>0</v>
      </c>
      <c r="G17" s="32">
        <v>27206133.879999999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3">
        <v>27206133.879999999</v>
      </c>
    </row>
    <row r="18" spans="1:15" s="22" customFormat="1" ht="12" customHeight="1">
      <c r="A18" s="28" t="s">
        <v>28</v>
      </c>
      <c r="B18" s="29" t="s">
        <v>37</v>
      </c>
      <c r="C18" s="30" t="s">
        <v>38</v>
      </c>
      <c r="D18" s="29">
        <v>2024</v>
      </c>
      <c r="E18" s="31" t="s">
        <v>34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3">
        <v>0</v>
      </c>
    </row>
    <row r="19" spans="1:15" s="22" customFormat="1" ht="12" customHeight="1">
      <c r="A19" s="28" t="s">
        <v>28</v>
      </c>
      <c r="B19" s="29" t="s">
        <v>39</v>
      </c>
      <c r="C19" s="30" t="s">
        <v>40</v>
      </c>
      <c r="D19" s="29">
        <v>2024</v>
      </c>
      <c r="E19" s="31" t="s">
        <v>31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3">
        <v>0</v>
      </c>
    </row>
    <row r="20" spans="1:15" s="22" customFormat="1" ht="12" customHeight="1">
      <c r="A20" s="28" t="s">
        <v>28</v>
      </c>
      <c r="B20" s="29" t="s">
        <v>39</v>
      </c>
      <c r="C20" s="30" t="s">
        <v>40</v>
      </c>
      <c r="D20" s="29">
        <v>2024</v>
      </c>
      <c r="E20" s="31" t="s">
        <v>32</v>
      </c>
      <c r="F20" s="32">
        <v>0</v>
      </c>
      <c r="G20" s="32">
        <v>0</v>
      </c>
      <c r="H20" s="32">
        <v>8955936968</v>
      </c>
      <c r="I20" s="32">
        <v>1343897088</v>
      </c>
      <c r="J20" s="32">
        <v>1861894939</v>
      </c>
      <c r="K20" s="32">
        <v>0</v>
      </c>
      <c r="L20" s="32">
        <v>0</v>
      </c>
      <c r="M20" s="32">
        <v>6336790</v>
      </c>
      <c r="N20" s="32">
        <v>1557955777</v>
      </c>
      <c r="O20" s="33">
        <v>13726021562</v>
      </c>
    </row>
    <row r="21" spans="1:15" s="22" customFormat="1" ht="12" customHeight="1">
      <c r="A21" s="28" t="s">
        <v>28</v>
      </c>
      <c r="B21" s="29" t="s">
        <v>39</v>
      </c>
      <c r="C21" s="30" t="s">
        <v>40</v>
      </c>
      <c r="D21" s="29">
        <v>2024</v>
      </c>
      <c r="E21" s="31" t="s">
        <v>33</v>
      </c>
      <c r="F21" s="32">
        <v>0</v>
      </c>
      <c r="G21" s="32">
        <v>0</v>
      </c>
      <c r="H21" s="32">
        <v>8120522006.6700001</v>
      </c>
      <c r="I21" s="32">
        <v>1245938422</v>
      </c>
      <c r="J21" s="32">
        <v>1070654227.2</v>
      </c>
      <c r="K21" s="32">
        <v>0</v>
      </c>
      <c r="L21" s="32">
        <v>0</v>
      </c>
      <c r="M21" s="32">
        <v>4375656</v>
      </c>
      <c r="N21" s="32">
        <v>1019786108</v>
      </c>
      <c r="O21" s="33">
        <v>11461276419.870001</v>
      </c>
    </row>
    <row r="22" spans="1:15" s="22" customFormat="1" ht="12" customHeight="1">
      <c r="A22" s="28" t="s">
        <v>28</v>
      </c>
      <c r="B22" s="29" t="s">
        <v>39</v>
      </c>
      <c r="C22" s="30" t="s">
        <v>40</v>
      </c>
      <c r="D22" s="29">
        <v>2024</v>
      </c>
      <c r="E22" s="31" t="s">
        <v>34</v>
      </c>
      <c r="F22" s="32">
        <v>0</v>
      </c>
      <c r="G22" s="32">
        <v>0</v>
      </c>
      <c r="H22" s="32">
        <v>0</v>
      </c>
      <c r="I22" s="32">
        <v>0</v>
      </c>
      <c r="J22" s="32">
        <v>2116580.7999999998</v>
      </c>
      <c r="K22" s="32">
        <v>0</v>
      </c>
      <c r="L22" s="32">
        <v>0</v>
      </c>
      <c r="M22" s="32">
        <v>0</v>
      </c>
      <c r="N22" s="32">
        <v>0</v>
      </c>
      <c r="O22" s="33">
        <v>2116580.7999999998</v>
      </c>
    </row>
    <row r="23" spans="1:15" s="22" customFormat="1" ht="12" customHeight="1">
      <c r="A23" s="28" t="s">
        <v>28</v>
      </c>
      <c r="B23" s="29"/>
      <c r="C23" s="30" t="s">
        <v>17</v>
      </c>
      <c r="D23" s="29">
        <v>2024</v>
      </c>
      <c r="E23" s="31" t="s">
        <v>31</v>
      </c>
      <c r="F23" s="32">
        <v>0</v>
      </c>
      <c r="G23" s="32">
        <v>5704000000</v>
      </c>
      <c r="H23" s="32">
        <v>26326056000</v>
      </c>
      <c r="I23" s="32">
        <v>4674146000</v>
      </c>
      <c r="J23" s="32">
        <v>2055765000</v>
      </c>
      <c r="K23" s="32">
        <v>0</v>
      </c>
      <c r="L23" s="32">
        <v>12237210000</v>
      </c>
      <c r="M23" s="32">
        <v>185200000</v>
      </c>
      <c r="N23" s="32">
        <v>1040720000</v>
      </c>
      <c r="O23" s="33">
        <v>52223097000</v>
      </c>
    </row>
    <row r="24" spans="1:15" s="22" customFormat="1" ht="12" customHeight="1">
      <c r="A24" s="39" t="s">
        <v>28</v>
      </c>
      <c r="B24" s="34"/>
      <c r="C24" s="35" t="s">
        <v>17</v>
      </c>
      <c r="D24" s="34">
        <v>2024</v>
      </c>
      <c r="E24" s="36" t="s">
        <v>32</v>
      </c>
      <c r="F24" s="37">
        <v>270375690</v>
      </c>
      <c r="G24" s="37">
        <f>4732415000-F24</f>
        <v>4462039310</v>
      </c>
      <c r="H24" s="37">
        <v>38631029176</v>
      </c>
      <c r="I24" s="37">
        <v>6309404424</v>
      </c>
      <c r="J24" s="37">
        <v>3928087817</v>
      </c>
      <c r="K24" s="37">
        <v>0</v>
      </c>
      <c r="L24" s="37">
        <v>1273355778</v>
      </c>
      <c r="M24" s="37">
        <v>250886790</v>
      </c>
      <c r="N24" s="37">
        <v>2786248777</v>
      </c>
      <c r="O24" s="38">
        <v>57911427762</v>
      </c>
    </row>
    <row r="25" spans="1:15" s="22" customFormat="1" ht="12" customHeight="1">
      <c r="A25" s="28" t="s">
        <v>28</v>
      </c>
      <c r="B25" s="29"/>
      <c r="C25" s="35" t="s">
        <v>17</v>
      </c>
      <c r="D25" s="34">
        <v>2024</v>
      </c>
      <c r="E25" s="36" t="s">
        <v>33</v>
      </c>
      <c r="F25" s="37">
        <v>270375690</v>
      </c>
      <c r="G25" s="37">
        <v>4150605512.2800002</v>
      </c>
      <c r="H25" s="37">
        <v>37721825493.349998</v>
      </c>
      <c r="I25" s="37">
        <v>6165445903</v>
      </c>
      <c r="J25" s="37">
        <v>2982547188.5500002</v>
      </c>
      <c r="K25" s="37">
        <v>0</v>
      </c>
      <c r="L25" s="37">
        <v>1235837798.6700001</v>
      </c>
      <c r="M25" s="37">
        <v>248802972.25</v>
      </c>
      <c r="N25" s="37">
        <v>2245150061</v>
      </c>
      <c r="O25" s="38">
        <v>55020590619.099998</v>
      </c>
    </row>
    <row r="26" spans="1:15" s="22" customFormat="1" ht="12" customHeight="1">
      <c r="A26" s="28" t="s">
        <v>28</v>
      </c>
      <c r="B26" s="29"/>
      <c r="C26" s="30" t="s">
        <v>17</v>
      </c>
      <c r="D26" s="29">
        <v>2024</v>
      </c>
      <c r="E26" s="31" t="s">
        <v>34</v>
      </c>
      <c r="F26" s="32">
        <v>0</v>
      </c>
      <c r="G26" s="32">
        <v>12487948</v>
      </c>
      <c r="H26" s="32">
        <v>0</v>
      </c>
      <c r="I26" s="32">
        <v>0</v>
      </c>
      <c r="J26" s="32">
        <v>6485991.6600000001</v>
      </c>
      <c r="K26" s="32">
        <v>0</v>
      </c>
      <c r="L26" s="32">
        <v>0</v>
      </c>
      <c r="M26" s="32">
        <v>0</v>
      </c>
      <c r="N26" s="32">
        <v>0</v>
      </c>
      <c r="O26" s="33">
        <v>18973939.66</v>
      </c>
    </row>
    <row r="27" spans="1:15" s="22" customFormat="1" ht="12" customHeight="1">
      <c r="A27" s="28" t="s">
        <v>28</v>
      </c>
      <c r="B27" s="29"/>
      <c r="C27" s="35" t="s">
        <v>41</v>
      </c>
      <c r="D27" s="34">
        <v>2024</v>
      </c>
      <c r="E27" s="36"/>
      <c r="F27" s="37"/>
      <c r="G27" s="37">
        <f t="shared" ref="G27:O27" si="0">G24-G25</f>
        <v>311433797.71999979</v>
      </c>
      <c r="H27" s="37">
        <f t="shared" si="0"/>
        <v>909203682.65000153</v>
      </c>
      <c r="I27" s="37">
        <f t="shared" si="0"/>
        <v>143958521</v>
      </c>
      <c r="J27" s="37">
        <f t="shared" si="0"/>
        <v>945540628.44999981</v>
      </c>
      <c r="K27" s="37">
        <f t="shared" si="0"/>
        <v>0</v>
      </c>
      <c r="L27" s="37">
        <f t="shared" si="0"/>
        <v>37517979.329999924</v>
      </c>
      <c r="M27" s="37">
        <f t="shared" si="0"/>
        <v>2083817.75</v>
      </c>
      <c r="N27" s="37">
        <f t="shared" si="0"/>
        <v>541098716</v>
      </c>
      <c r="O27" s="37">
        <f t="shared" si="0"/>
        <v>2890837142.9000015</v>
      </c>
    </row>
    <row r="28" spans="1:15" s="22" customFormat="1" ht="12" customHeight="1">
      <c r="A28" s="28" t="s">
        <v>28</v>
      </c>
      <c r="B28" s="29"/>
      <c r="C28" s="35" t="s">
        <v>42</v>
      </c>
      <c r="D28" s="34">
        <v>2024</v>
      </c>
      <c r="E28" s="36"/>
      <c r="F28" s="40">
        <f t="shared" ref="F28:N28" si="1">F25/F24</f>
        <v>1</v>
      </c>
      <c r="G28" s="40">
        <f t="shared" si="1"/>
        <v>0.93020370819637632</v>
      </c>
      <c r="H28" s="40">
        <f t="shared" si="1"/>
        <v>0.976464419870676</v>
      </c>
      <c r="I28" s="40">
        <f t="shared" si="1"/>
        <v>0.97718350079883864</v>
      </c>
      <c r="J28" s="40">
        <f t="shared" si="1"/>
        <v>0.75928729893515012</v>
      </c>
      <c r="K28" s="40">
        <v>0</v>
      </c>
      <c r="L28" s="40">
        <f t="shared" si="1"/>
        <v>0.97053613767793345</v>
      </c>
      <c r="M28" s="40">
        <f t="shared" si="1"/>
        <v>0.99169419103333423</v>
      </c>
      <c r="N28" s="40">
        <f t="shared" si="1"/>
        <v>0.80579669681089638</v>
      </c>
      <c r="O28" s="40">
        <f>O25/O24</f>
        <v>0.95008174975791404</v>
      </c>
    </row>
    <row r="29" spans="1:15" s="22" customFormat="1" ht="12" customHeight="1">
      <c r="A29" s="28" t="s">
        <v>28</v>
      </c>
      <c r="B29" s="34" t="s">
        <v>43</v>
      </c>
      <c r="C29" s="35" t="s">
        <v>44</v>
      </c>
      <c r="D29" s="34">
        <v>2024</v>
      </c>
      <c r="E29" s="36" t="s">
        <v>33</v>
      </c>
      <c r="F29" s="37">
        <v>13152902</v>
      </c>
      <c r="G29" s="37">
        <v>840065635.60000002</v>
      </c>
      <c r="H29" s="37">
        <v>1046704478.49</v>
      </c>
      <c r="I29" s="37">
        <v>121190815.5</v>
      </c>
      <c r="J29" s="37">
        <v>1076850807.0599999</v>
      </c>
      <c r="K29" s="37">
        <v>0</v>
      </c>
      <c r="L29" s="37">
        <v>247459817.34999999</v>
      </c>
      <c r="M29" s="37">
        <v>9999861.4100000001</v>
      </c>
      <c r="N29" s="37">
        <v>8471407</v>
      </c>
      <c r="O29" s="38">
        <v>3363895724.4099998</v>
      </c>
    </row>
    <row r="30" spans="1:15" s="22" customFormat="1" ht="12" customHeight="1">
      <c r="A30" s="41" t="s">
        <v>28</v>
      </c>
      <c r="B30" s="42" t="s">
        <v>43</v>
      </c>
      <c r="C30" s="43" t="s">
        <v>44</v>
      </c>
      <c r="D30" s="42">
        <v>2024</v>
      </c>
      <c r="E30" s="44" t="s">
        <v>34</v>
      </c>
      <c r="F30" s="45">
        <v>0</v>
      </c>
      <c r="G30" s="45">
        <v>59994374</v>
      </c>
      <c r="H30" s="45">
        <v>0</v>
      </c>
      <c r="I30" s="45">
        <v>0</v>
      </c>
      <c r="J30" s="45">
        <v>1697619.46</v>
      </c>
      <c r="K30" s="45">
        <v>0</v>
      </c>
      <c r="L30" s="45">
        <v>0</v>
      </c>
      <c r="M30" s="45">
        <v>0</v>
      </c>
      <c r="N30" s="45">
        <v>0</v>
      </c>
      <c r="O30" s="46">
        <v>61691993.460000001</v>
      </c>
    </row>
    <row r="31" spans="1:15" s="22" customFormat="1" ht="12" customHeight="1">
      <c r="A31" s="47"/>
      <c r="B31" s="47"/>
      <c r="C31" s="48" t="s">
        <v>50</v>
      </c>
      <c r="D31" s="47"/>
      <c r="E31" s="49"/>
      <c r="F31" s="50">
        <f>F24+F29</f>
        <v>283528592</v>
      </c>
      <c r="G31" s="50">
        <f t="shared" ref="G31:N31" si="2">G24+G29</f>
        <v>5302104945.6000004</v>
      </c>
      <c r="H31" s="50">
        <f t="shared" si="2"/>
        <v>39677733654.489998</v>
      </c>
      <c r="I31" s="50">
        <f t="shared" si="2"/>
        <v>6430595239.5</v>
      </c>
      <c r="J31" s="50">
        <f t="shared" si="2"/>
        <v>5004938624.0599995</v>
      </c>
      <c r="K31" s="50">
        <f t="shared" si="2"/>
        <v>0</v>
      </c>
      <c r="L31" s="50">
        <f t="shared" si="2"/>
        <v>1520815595.3499999</v>
      </c>
      <c r="M31" s="50">
        <f t="shared" si="2"/>
        <v>260886651.41</v>
      </c>
      <c r="N31" s="50">
        <f t="shared" si="2"/>
        <v>2794720184</v>
      </c>
      <c r="O31" s="50">
        <f>O24+O29</f>
        <v>61275323486.410004</v>
      </c>
    </row>
    <row r="32" spans="1:15" s="22" customFormat="1" ht="12" customHeight="1">
      <c r="A32" s="51"/>
      <c r="B32" s="52"/>
      <c r="C32" s="48" t="s">
        <v>51</v>
      </c>
      <c r="D32" s="52"/>
      <c r="E32" s="52"/>
      <c r="F32" s="53">
        <f t="shared" ref="F32:G32" si="3">F25+F29</f>
        <v>283528592</v>
      </c>
      <c r="G32" s="53">
        <f t="shared" si="3"/>
        <v>4990671147.8800001</v>
      </c>
      <c r="H32" s="53">
        <f>H25+H29</f>
        <v>38768529971.839996</v>
      </c>
      <c r="I32" s="53">
        <f t="shared" ref="I32:O32" si="4">I25+I29</f>
        <v>6286636718.5</v>
      </c>
      <c r="J32" s="53">
        <f t="shared" si="4"/>
        <v>4059397995.6100001</v>
      </c>
      <c r="K32" s="53">
        <f t="shared" si="4"/>
        <v>0</v>
      </c>
      <c r="L32" s="53">
        <f t="shared" si="4"/>
        <v>1483297616.02</v>
      </c>
      <c r="M32" s="53">
        <f t="shared" si="4"/>
        <v>258802833.66</v>
      </c>
      <c r="N32" s="53">
        <f t="shared" si="4"/>
        <v>2253621468</v>
      </c>
      <c r="O32" s="53">
        <f t="shared" si="4"/>
        <v>58384486343.509995</v>
      </c>
    </row>
    <row r="33" spans="1:15" ht="12" customHeight="1">
      <c r="A33" s="7"/>
      <c r="B33" s="8"/>
      <c r="C33" s="8"/>
      <c r="D33" s="8"/>
      <c r="E33" s="8"/>
      <c r="F33" s="10">
        <f>F32/$O32</f>
        <v>4.8562316765422223E-3</v>
      </c>
      <c r="G33" s="10">
        <f>G32/$O32</f>
        <v>8.5479404897338143E-2</v>
      </c>
      <c r="H33" s="10">
        <f t="shared" ref="H33:O33" si="5">H32/$O32</f>
        <v>0.66402108504889668</v>
      </c>
      <c r="I33" s="10">
        <f t="shared" si="5"/>
        <v>0.10767649271609668</v>
      </c>
      <c r="J33" s="10">
        <f t="shared" si="5"/>
        <v>6.9528709591212184E-2</v>
      </c>
      <c r="K33" s="10">
        <f t="shared" si="5"/>
        <v>0</v>
      </c>
      <c r="L33" s="10">
        <f t="shared" si="5"/>
        <v>2.5405680668198309E-2</v>
      </c>
      <c r="M33" s="10">
        <f t="shared" si="5"/>
        <v>4.4327329033488783E-3</v>
      </c>
      <c r="N33" s="10">
        <f t="shared" si="5"/>
        <v>3.8599662498366952E-2</v>
      </c>
      <c r="O33" s="9">
        <f t="shared" si="5"/>
        <v>1</v>
      </c>
    </row>
    <row r="34" spans="1:15" ht="12" customHeight="1">
      <c r="A34" s="5"/>
      <c r="B34" s="5"/>
      <c r="C34" s="12" t="s">
        <v>45</v>
      </c>
      <c r="D34" s="6" t="s">
        <v>46</v>
      </c>
      <c r="E34" s="14"/>
      <c r="F34" s="14"/>
      <c r="G34" s="12" t="s">
        <v>47</v>
      </c>
      <c r="H34" s="6" t="s">
        <v>46</v>
      </c>
      <c r="I34" s="14"/>
      <c r="J34" s="14"/>
      <c r="K34" s="5"/>
      <c r="L34" s="5"/>
      <c r="M34" s="5"/>
      <c r="N34" s="5"/>
      <c r="O34" s="5"/>
    </row>
    <row r="35" spans="1:15" ht="12" customHeight="1">
      <c r="A35" s="1"/>
      <c r="B35" s="1"/>
      <c r="C35" s="13"/>
      <c r="D35" s="2" t="s">
        <v>48</v>
      </c>
      <c r="E35" s="15"/>
      <c r="F35" s="15"/>
      <c r="G35" s="13"/>
      <c r="H35" s="2" t="s">
        <v>48</v>
      </c>
      <c r="I35" s="15"/>
      <c r="J35" s="15"/>
      <c r="K35" s="1"/>
      <c r="L35" s="1"/>
      <c r="M35" s="1"/>
      <c r="N35" s="1"/>
      <c r="O35" s="1"/>
    </row>
    <row r="36" spans="1:15" ht="12" customHeight="1">
      <c r="A36" s="1"/>
      <c r="B36" s="1"/>
      <c r="C36" s="13"/>
      <c r="D36" s="2" t="s">
        <v>49</v>
      </c>
      <c r="E36" s="15"/>
      <c r="F36" s="15"/>
      <c r="G36" s="13"/>
      <c r="H36" s="2" t="s">
        <v>49</v>
      </c>
      <c r="I36" s="15"/>
      <c r="J36" s="15"/>
      <c r="K36" s="1"/>
      <c r="L36" s="1"/>
      <c r="M36" s="1"/>
      <c r="N36" s="1"/>
      <c r="O36" s="1"/>
    </row>
    <row r="37" spans="1:15" ht="12" customHeight="1">
      <c r="A37" s="11"/>
      <c r="B37" s="1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17">
    <mergeCell ref="A2:O2"/>
    <mergeCell ref="A3:O3"/>
    <mergeCell ref="A4:A6"/>
    <mergeCell ref="B4:B6"/>
    <mergeCell ref="C4:C6"/>
    <mergeCell ref="D4:D5"/>
    <mergeCell ref="E4:E6"/>
    <mergeCell ref="F4:O4"/>
    <mergeCell ref="A37:B37"/>
    <mergeCell ref="C34:C36"/>
    <mergeCell ref="E34:F34"/>
    <mergeCell ref="G34:G36"/>
    <mergeCell ref="I34:J34"/>
    <mergeCell ref="E35:F35"/>
    <mergeCell ref="I35:J35"/>
    <mergeCell ref="E36:F36"/>
    <mergeCell ref="I36:J36"/>
  </mergeCells>
  <phoneticPr fontId="10" type="noConversion"/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2025-03-07T08:50:09Z</dcterms:modified>
</cp:coreProperties>
</file>