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202300"/>
  <xr:revisionPtr revIDLastSave="126" documentId="8_{02E3C327-6A56-48B5-AA01-8C135607C54F}" xr6:coauthVersionLast="47" xr6:coauthVersionMax="47" xr10:uidLastSave="{460C667E-EC66-490E-B98A-2B4358B1DC29}"/>
  <bookViews>
    <workbookView xWindow="-15" yWindow="-15" windowWidth="14400" windowHeight="15630" xr2:uid="{00000000-000D-0000-FFFF-FFFF00000000}"/>
  </bookViews>
  <sheets>
    <sheet name="Aneksi nr.1.2" sheetId="1" r:id="rId1"/>
  </sheets>
  <definedNames>
    <definedName name="JR_PAGE_ANCHOR_0_1">'Aneksi nr.1.2'!#REF!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3" i="1"/>
  <c r="P12" i="1"/>
  <c r="P42" i="1"/>
  <c r="P41" i="1"/>
  <c r="P40" i="1"/>
  <c r="F49" i="1"/>
  <c r="F51" i="1"/>
  <c r="H51" i="1"/>
  <c r="I51" i="1"/>
  <c r="J51" i="1"/>
  <c r="K51" i="1"/>
  <c r="L51" i="1"/>
  <c r="M51" i="1"/>
  <c r="N51" i="1"/>
  <c r="O51" i="1"/>
  <c r="G51" i="1"/>
  <c r="N49" i="1"/>
  <c r="N52" i="1" s="1"/>
  <c r="M49" i="1"/>
  <c r="L49" i="1"/>
  <c r="K49" i="1"/>
  <c r="K52" i="1" s="1"/>
  <c r="J49" i="1"/>
  <c r="J52" i="1" s="1"/>
  <c r="I49" i="1"/>
  <c r="I52" i="1" s="1"/>
  <c r="H49" i="1"/>
  <c r="H52" i="1" s="1"/>
  <c r="G49" i="1"/>
  <c r="O49" i="1"/>
  <c r="O50" i="1" s="1"/>
  <c r="L50" i="1" l="1"/>
  <c r="M50" i="1"/>
  <c r="G50" i="1"/>
  <c r="F50" i="1"/>
  <c r="F52" i="1"/>
  <c r="H50" i="1"/>
  <c r="G52" i="1"/>
  <c r="O52" i="1"/>
  <c r="M52" i="1"/>
  <c r="L52" i="1"/>
  <c r="J50" i="1"/>
  <c r="N50" i="1"/>
  <c r="I50" i="1"/>
</calcChain>
</file>

<file path=xl/sharedStrings.xml><?xml version="1.0" encoding="utf-8"?>
<sst xmlns="http://schemas.openxmlformats.org/spreadsheetml/2006/main" count="180" uniqueCount="47">
  <si>
    <t>Aneksi 1.2 "Shpenzimet Buxhetore në Total Programi dhe Total Ministrie/Institucioni Buxhetor"</t>
  </si>
  <si>
    <t>Periudha e Raportimit  12-2024</t>
  </si>
  <si>
    <t>Kodi i Ministris</t>
  </si>
  <si>
    <t>Kodi i Programi</t>
  </si>
  <si>
    <t>Emërtimi i Programit</t>
  </si>
  <si>
    <t>Viti</t>
  </si>
  <si>
    <t>Tipi i Buxhetit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</si>
  <si>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</si>
  <si>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</si>
  <si>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</si>
  <si>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</si>
  <si>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</si>
  <si>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</si>
  <si>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</si>
  <si>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</si>
  <si>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</si>
  <si>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Total</t>
  </si>
  <si>
    <t>11</t>
  </si>
  <si>
    <t>01110</t>
  </si>
  <si>
    <t>Planifikimi, Menaxhimi dhe Administrimi</t>
  </si>
  <si>
    <t>Plani fillestar</t>
  </si>
  <si>
    <t>Plani i rishikuar</t>
  </si>
  <si>
    <t>Shpenzime faktike</t>
  </si>
  <si>
    <t>Angazhime</t>
  </si>
  <si>
    <t>Ndryshimi ne vlere absolute</t>
  </si>
  <si>
    <t>Realizimi ne %</t>
  </si>
  <si>
    <t>Te ardhura jashte limiti</t>
  </si>
  <si>
    <t>08140</t>
  </si>
  <si>
    <t xml:space="preserve">Zhvillimi i Sportit </t>
  </si>
  <si>
    <t>09120</t>
  </si>
  <si>
    <t>Arsimi Baze (perfshire parashkollorin)</t>
  </si>
  <si>
    <t>09230</t>
  </si>
  <si>
    <t>Arsimi i Mesem i Larte (AML)</t>
  </si>
  <si>
    <t>09450</t>
  </si>
  <si>
    <t>Arsimi Universitar</t>
  </si>
  <si>
    <t>09770</t>
  </si>
  <si>
    <t>Fonde per Shkencen</t>
  </si>
  <si>
    <t>Total i Ministrisë/Institucionit</t>
  </si>
  <si>
    <t>Drejtuesi i Ekipit Menaxhues të Programit</t>
  </si>
  <si>
    <t>Emri</t>
  </si>
  <si>
    <t>Sekretari i Përgjithshëm</t>
  </si>
  <si>
    <t>Firma</t>
  </si>
  <si>
    <t>Data</t>
  </si>
  <si>
    <t>Total i Minist/Instituci+ Te ardhurat</t>
  </si>
  <si>
    <t>Shpez faktike+Te ardhurat</t>
  </si>
  <si>
    <t>Plani i rishikuar +te ardhurat</t>
  </si>
  <si>
    <t>Fakti +te ardhurat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</si>
</sst>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050505"/>
      <name val="Times New Roman"/>
      <family val="1"/>
    </font>
    <font>
      <sz val="8"/>
      <color rgb="FF000000"/>
      <name val="Times New Roman"/>
      <family val="1"/>
    </font>
    <font>
      <b/>
      <sz val="8"/>
      <color rgb="FF080808"/>
      <name val="Times New Roman"/>
      <family val="1"/>
    </font>
    <font>
      <sz val="8"/>
      <color rgb="FF080808"/>
      <name val="Times New Roman"/>
      <family val="1"/>
    </font>
    <font>
      <b/>
      <sz val="8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 applyProtection="1">
      <alignment wrapText="1"/>
      <protection locked="0"/>
    </xf>
    <xf numFmtId="0" fontId="2" fillId="0" borderId="0" xfId="0" applyFont="1"/>
    <xf numFmtId="0" fontId="4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top"/>
    </xf>
    <xf numFmtId="0" fontId="7" fillId="11" borderId="9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12" borderId="7" xfId="0" applyFont="1" applyFill="1" applyBorder="1" applyAlignment="1">
      <alignment horizontal="left" vertical="center"/>
    </xf>
    <xf numFmtId="0" fontId="3" fillId="12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8" fillId="0" borderId="0" xfId="0" applyFont="1"/>
    <xf numFmtId="9" fontId="3" fillId="0" borderId="10" xfId="1" applyFont="1" applyFill="1" applyBorder="1" applyAlignment="1">
      <alignment horizontal="right" vertical="center"/>
    </xf>
    <xf numFmtId="0" fontId="5" fillId="13" borderId="7" xfId="0" applyFont="1" applyFill="1" applyBorder="1" applyAlignment="1">
      <alignment horizontal="left" vertical="center"/>
    </xf>
    <xf numFmtId="0" fontId="5" fillId="13" borderId="7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left" vertical="center"/>
    </xf>
    <xf numFmtId="0" fontId="3" fillId="14" borderId="7" xfId="0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wrapText="1"/>
      <protection locked="0"/>
    </xf>
    <xf numFmtId="0" fontId="7" fillId="0" borderId="9" xfId="0" applyFont="1" applyBorder="1" applyAlignment="1">
      <alignment horizontal="left" vertical="center"/>
    </xf>
    <xf numFmtId="3" fontId="2" fillId="0" borderId="0" xfId="0" applyNumberFormat="1" applyFont="1"/>
    <xf numFmtId="0" fontId="3" fillId="3" borderId="2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left" vertical="top"/>
    </xf>
    <xf numFmtId="0" fontId="6" fillId="10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3" fontId="5" fillId="12" borderId="7" xfId="0" applyNumberFormat="1" applyFont="1" applyFill="1" applyBorder="1" applyAlignment="1">
      <alignment horizontal="right" vertical="center"/>
    </xf>
    <xf numFmtId="3" fontId="5" fillId="12" borderId="8" xfId="0" applyNumberFormat="1" applyFont="1" applyFill="1" applyBorder="1" applyAlignment="1">
      <alignment horizontal="right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58"/>
  <sheetViews>
    <sheetView tabSelected="1" topLeftCell="E5" workbookViewId="0">
      <selection activeCell="H26" sqref="H26:I26"/>
    </sheetView>
  </sheetViews>
  <sheetFormatPr defaultRowHeight="12" customHeight="1" x14ac:dyDescent="0.2"/>
  <cols>
    <col min="1" max="2" width="5.42578125" style="2" customWidth="1"/>
    <col min="3" max="3" width="26.28515625" style="12" customWidth="1"/>
    <col min="4" max="4" width="4.85546875" style="2" customWidth="1"/>
    <col min="5" max="5" width="13.140625" style="2" customWidth="1"/>
    <col min="6" max="6" width="11" style="2" customWidth="1"/>
    <col min="7" max="7" width="12.7109375" style="2" customWidth="1"/>
    <col min="8" max="8" width="13" style="2" customWidth="1"/>
    <col min="9" max="9" width="12.5703125" style="2" customWidth="1"/>
    <col min="10" max="10" width="12.85546875" style="2" customWidth="1"/>
    <col min="11" max="11" width="2" style="2" customWidth="1"/>
    <col min="12" max="12" width="12.140625" style="2" customWidth="1"/>
    <col min="13" max="13" width="11.5703125" style="2" customWidth="1"/>
    <col min="14" max="14" width="12.28515625" style="2" customWidth="1"/>
    <col min="15" max="15" width="13" style="2" customWidth="1"/>
    <col min="16" max="16" width="10.85546875" style="2" bestFit="1" customWidth="1"/>
    <col min="17" max="16384" width="9.140625" style="2"/>
  </cols>
  <sheetData>
    <row r="1" spans="1:16" ht="12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ht="12" customHeight="1" thickBo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ht="26.25" customHeight="1" thickTop="1" thickBot="1" x14ac:dyDescent="0.25">
      <c r="A3" s="3" t="s">
        <v>2</v>
      </c>
      <c r="B3" s="4" t="s">
        <v>3</v>
      </c>
      <c r="C3" s="9" t="s">
        <v>4</v>
      </c>
      <c r="D3" s="4" t="s">
        <v>5</v>
      </c>
      <c r="E3" s="26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8" t="s">
        <v>16</v>
      </c>
    </row>
    <row r="4" spans="1:16" ht="12" customHeight="1" x14ac:dyDescent="0.2">
      <c r="A4" s="5" t="s">
        <v>17</v>
      </c>
      <c r="B4" s="6" t="s">
        <v>18</v>
      </c>
      <c r="C4" s="10" t="s">
        <v>19</v>
      </c>
      <c r="D4" s="6">
        <v>2024</v>
      </c>
      <c r="E4" s="29" t="s">
        <v>20</v>
      </c>
      <c r="F4" s="30">
        <v>0</v>
      </c>
      <c r="G4" s="30">
        <v>255000000</v>
      </c>
      <c r="H4" s="30">
        <v>797768000</v>
      </c>
      <c r="I4" s="30">
        <v>119411000</v>
      </c>
      <c r="J4" s="30">
        <v>110301000</v>
      </c>
      <c r="K4" s="30">
        <v>0</v>
      </c>
      <c r="L4" s="30">
        <v>0</v>
      </c>
      <c r="M4" s="30">
        <v>0</v>
      </c>
      <c r="N4" s="30">
        <v>720000</v>
      </c>
      <c r="O4" s="31">
        <v>1283200000</v>
      </c>
    </row>
    <row r="5" spans="1:16" ht="12" customHeight="1" x14ac:dyDescent="0.2">
      <c r="A5" s="5" t="s">
        <v>17</v>
      </c>
      <c r="B5" s="6" t="s">
        <v>18</v>
      </c>
      <c r="C5" s="10" t="s">
        <v>19</v>
      </c>
      <c r="D5" s="6">
        <v>2024</v>
      </c>
      <c r="E5" s="29" t="s">
        <v>21</v>
      </c>
      <c r="F5" s="30">
        <v>0</v>
      </c>
      <c r="G5" s="44">
        <v>22239000</v>
      </c>
      <c r="H5" s="44">
        <v>766664150</v>
      </c>
      <c r="I5" s="44">
        <v>124341355</v>
      </c>
      <c r="J5" s="44">
        <v>113301000</v>
      </c>
      <c r="K5" s="44">
        <v>0</v>
      </c>
      <c r="L5" s="44">
        <v>0</v>
      </c>
      <c r="M5" s="44">
        <v>0</v>
      </c>
      <c r="N5" s="44">
        <v>4077376</v>
      </c>
      <c r="O5" s="45">
        <v>1030622881</v>
      </c>
    </row>
    <row r="6" spans="1:16" ht="12" customHeight="1" x14ac:dyDescent="0.2">
      <c r="A6" s="5" t="s">
        <v>17</v>
      </c>
      <c r="B6" s="6" t="s">
        <v>18</v>
      </c>
      <c r="C6" s="10" t="s">
        <v>19</v>
      </c>
      <c r="D6" s="6">
        <v>2024</v>
      </c>
      <c r="E6" s="29" t="s">
        <v>22</v>
      </c>
      <c r="F6" s="30">
        <v>0</v>
      </c>
      <c r="G6" s="30">
        <v>22238160</v>
      </c>
      <c r="H6" s="30">
        <v>724839301.16999996</v>
      </c>
      <c r="I6" s="30">
        <v>118734346</v>
      </c>
      <c r="J6" s="30">
        <v>103163687.33</v>
      </c>
      <c r="K6" s="30">
        <v>0</v>
      </c>
      <c r="L6" s="30">
        <v>0</v>
      </c>
      <c r="M6" s="30">
        <v>0</v>
      </c>
      <c r="N6" s="30">
        <v>3981229</v>
      </c>
      <c r="O6" s="31">
        <v>972956723.5</v>
      </c>
    </row>
    <row r="7" spans="1:16" ht="12" customHeight="1" x14ac:dyDescent="0.2">
      <c r="A7" s="5" t="s">
        <v>17</v>
      </c>
      <c r="B7" s="6" t="s">
        <v>18</v>
      </c>
      <c r="C7" s="10" t="s">
        <v>19</v>
      </c>
      <c r="D7" s="6">
        <v>2024</v>
      </c>
      <c r="E7" s="29" t="s">
        <v>23</v>
      </c>
      <c r="F7" s="30">
        <v>0</v>
      </c>
      <c r="G7" s="30">
        <v>0</v>
      </c>
      <c r="H7" s="30">
        <v>0</v>
      </c>
      <c r="I7" s="30">
        <v>0</v>
      </c>
      <c r="J7" s="30">
        <v>112419.5</v>
      </c>
      <c r="K7" s="30">
        <v>0</v>
      </c>
      <c r="L7" s="30">
        <v>0</v>
      </c>
      <c r="M7" s="30">
        <v>0</v>
      </c>
      <c r="N7" s="30">
        <v>0</v>
      </c>
      <c r="O7" s="31">
        <v>112419.5</v>
      </c>
    </row>
    <row r="8" spans="1:16" ht="12" customHeight="1" x14ac:dyDescent="0.2">
      <c r="A8" s="5" t="s">
        <v>17</v>
      </c>
      <c r="B8" s="6"/>
      <c r="C8" s="10" t="s">
        <v>24</v>
      </c>
      <c r="D8" s="6">
        <v>2024</v>
      </c>
      <c r="E8" s="29"/>
      <c r="F8" s="30">
        <v>0</v>
      </c>
      <c r="G8" s="30">
        <v>840</v>
      </c>
      <c r="H8" s="30">
        <v>41824848.829999998</v>
      </c>
      <c r="I8" s="30">
        <v>5607009</v>
      </c>
      <c r="J8" s="30">
        <v>10137312.67</v>
      </c>
      <c r="K8" s="30">
        <v>0</v>
      </c>
      <c r="L8" s="30">
        <v>0</v>
      </c>
      <c r="M8" s="30">
        <v>0</v>
      </c>
      <c r="N8" s="30">
        <v>96147</v>
      </c>
      <c r="O8" s="31">
        <v>57666157.5</v>
      </c>
    </row>
    <row r="9" spans="1:16" s="19" customFormat="1" ht="12" customHeight="1" x14ac:dyDescent="0.15">
      <c r="A9" s="17" t="s">
        <v>17</v>
      </c>
      <c r="B9" s="18"/>
      <c r="C9" s="15" t="s">
        <v>25</v>
      </c>
      <c r="D9" s="16">
        <v>2024</v>
      </c>
      <c r="E9" s="13"/>
      <c r="F9" s="32">
        <v>0</v>
      </c>
      <c r="G9" s="32">
        <v>100</v>
      </c>
      <c r="H9" s="32">
        <v>94.5</v>
      </c>
      <c r="I9" s="32">
        <v>95.5</v>
      </c>
      <c r="J9" s="32">
        <v>91.1</v>
      </c>
      <c r="K9" s="32">
        <v>0</v>
      </c>
      <c r="L9" s="32">
        <v>0</v>
      </c>
      <c r="M9" s="32">
        <v>0</v>
      </c>
      <c r="N9" s="32">
        <v>97.6</v>
      </c>
      <c r="O9" s="33">
        <v>94.4</v>
      </c>
    </row>
    <row r="10" spans="1:16" ht="12" customHeight="1" x14ac:dyDescent="0.2">
      <c r="A10" s="5" t="s">
        <v>17</v>
      </c>
      <c r="B10" s="6"/>
      <c r="C10" s="21" t="s">
        <v>26</v>
      </c>
      <c r="D10" s="22">
        <v>2024</v>
      </c>
      <c r="E10" s="29" t="s">
        <v>22</v>
      </c>
      <c r="F10" s="30">
        <v>0</v>
      </c>
      <c r="G10" s="30">
        <v>0</v>
      </c>
      <c r="H10" s="30">
        <v>0</v>
      </c>
      <c r="I10" s="30">
        <v>0</v>
      </c>
      <c r="J10" s="30">
        <v>2100000</v>
      </c>
      <c r="K10" s="30">
        <v>0</v>
      </c>
      <c r="L10" s="30">
        <v>0</v>
      </c>
      <c r="M10" s="30">
        <v>0</v>
      </c>
      <c r="N10" s="30">
        <v>0</v>
      </c>
      <c r="O10" s="31">
        <v>2100000</v>
      </c>
    </row>
    <row r="11" spans="1:16" ht="12" customHeight="1" x14ac:dyDescent="0.2">
      <c r="A11" s="5" t="s">
        <v>17</v>
      </c>
      <c r="B11" s="6" t="s">
        <v>27</v>
      </c>
      <c r="C11" s="10" t="s">
        <v>28</v>
      </c>
      <c r="D11" s="6">
        <v>2024</v>
      </c>
      <c r="E11" s="29" t="s">
        <v>20</v>
      </c>
      <c r="F11" s="30">
        <v>0</v>
      </c>
      <c r="G11" s="30">
        <v>220000000</v>
      </c>
      <c r="H11" s="30">
        <v>32750000</v>
      </c>
      <c r="I11" s="30">
        <v>5780000</v>
      </c>
      <c r="J11" s="30">
        <v>2000000</v>
      </c>
      <c r="K11" s="30">
        <v>0</v>
      </c>
      <c r="L11" s="30">
        <v>310370000</v>
      </c>
      <c r="M11" s="30">
        <v>5200000</v>
      </c>
      <c r="N11" s="30">
        <v>0</v>
      </c>
      <c r="O11" s="31">
        <v>576100000</v>
      </c>
    </row>
    <row r="12" spans="1:16" ht="12" customHeight="1" x14ac:dyDescent="0.2">
      <c r="A12" s="5" t="s">
        <v>17</v>
      </c>
      <c r="B12" s="6" t="s">
        <v>27</v>
      </c>
      <c r="C12" s="10" t="s">
        <v>28</v>
      </c>
      <c r="D12" s="6">
        <v>2024</v>
      </c>
      <c r="E12" s="29" t="s">
        <v>21</v>
      </c>
      <c r="F12" s="30">
        <v>0</v>
      </c>
      <c r="G12" s="44">
        <v>144096000</v>
      </c>
      <c r="H12" s="44">
        <v>19250000</v>
      </c>
      <c r="I12" s="44">
        <v>3280000</v>
      </c>
      <c r="J12" s="44">
        <v>2000000</v>
      </c>
      <c r="K12" s="44">
        <v>0</v>
      </c>
      <c r="L12" s="44">
        <v>880070000</v>
      </c>
      <c r="M12" s="44">
        <v>6200000</v>
      </c>
      <c r="N12" s="44">
        <v>298720</v>
      </c>
      <c r="O12" s="45">
        <v>1055194720</v>
      </c>
      <c r="P12" s="37">
        <f>O12+O17</f>
        <v>1055672192.35</v>
      </c>
    </row>
    <row r="13" spans="1:16" ht="12" customHeight="1" x14ac:dyDescent="0.2">
      <c r="A13" s="5" t="s">
        <v>17</v>
      </c>
      <c r="B13" s="6" t="s">
        <v>27</v>
      </c>
      <c r="C13" s="10" t="s">
        <v>28</v>
      </c>
      <c r="D13" s="6">
        <v>2024</v>
      </c>
      <c r="E13" s="29" t="s">
        <v>22</v>
      </c>
      <c r="F13" s="30">
        <v>0</v>
      </c>
      <c r="G13" s="30">
        <v>140794788</v>
      </c>
      <c r="H13" s="30">
        <v>17610506</v>
      </c>
      <c r="I13" s="30">
        <v>2934589</v>
      </c>
      <c r="J13" s="30">
        <v>1540164</v>
      </c>
      <c r="K13" s="30">
        <v>0</v>
      </c>
      <c r="L13" s="30">
        <v>842552820.66999996</v>
      </c>
      <c r="M13" s="30">
        <v>6129316.25</v>
      </c>
      <c r="N13" s="30">
        <v>298720</v>
      </c>
      <c r="O13" s="31">
        <v>1011860903.92</v>
      </c>
      <c r="P13" s="37">
        <f>O13+O15</f>
        <v>1055194720</v>
      </c>
    </row>
    <row r="14" spans="1:16" ht="12" customHeight="1" x14ac:dyDescent="0.2">
      <c r="A14" s="5" t="s">
        <v>17</v>
      </c>
      <c r="B14" s="6" t="s">
        <v>27</v>
      </c>
      <c r="C14" s="10" t="s">
        <v>28</v>
      </c>
      <c r="D14" s="6">
        <v>2024</v>
      </c>
      <c r="E14" s="29" t="s">
        <v>23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1">
        <v>0</v>
      </c>
      <c r="P14" s="2">
        <f>P13/P12</f>
        <v>0.99954770775108026</v>
      </c>
    </row>
    <row r="15" spans="1:16" ht="12" customHeight="1" x14ac:dyDescent="0.2">
      <c r="A15" s="5" t="s">
        <v>17</v>
      </c>
      <c r="B15" s="6"/>
      <c r="C15" s="10" t="s">
        <v>24</v>
      </c>
      <c r="D15" s="6">
        <v>2024</v>
      </c>
      <c r="E15" s="29"/>
      <c r="F15" s="30">
        <v>0</v>
      </c>
      <c r="G15" s="30">
        <v>3301212</v>
      </c>
      <c r="H15" s="30">
        <v>1639494</v>
      </c>
      <c r="I15" s="30">
        <v>345411</v>
      </c>
      <c r="J15" s="30">
        <v>459836</v>
      </c>
      <c r="K15" s="30">
        <v>0</v>
      </c>
      <c r="L15" s="30">
        <v>37517179.329999998</v>
      </c>
      <c r="M15" s="30">
        <v>70683.75</v>
      </c>
      <c r="N15" s="30">
        <v>0</v>
      </c>
      <c r="O15" s="31">
        <v>43333816.079999998</v>
      </c>
    </row>
    <row r="16" spans="1:16" s="19" customFormat="1" ht="12" customHeight="1" x14ac:dyDescent="0.15">
      <c r="A16" s="17" t="s">
        <v>17</v>
      </c>
      <c r="B16" s="18"/>
      <c r="C16" s="15" t="s">
        <v>25</v>
      </c>
      <c r="D16" s="16">
        <v>2024</v>
      </c>
      <c r="E16" s="13"/>
      <c r="F16" s="32">
        <v>0</v>
      </c>
      <c r="G16" s="32">
        <v>97.7</v>
      </c>
      <c r="H16" s="32">
        <v>91.5</v>
      </c>
      <c r="I16" s="32">
        <v>89.5</v>
      </c>
      <c r="J16" s="32">
        <v>77</v>
      </c>
      <c r="K16" s="32">
        <v>0</v>
      </c>
      <c r="L16" s="32">
        <v>95.7</v>
      </c>
      <c r="M16" s="32">
        <v>98.9</v>
      </c>
      <c r="N16" s="32">
        <v>100</v>
      </c>
      <c r="O16" s="33">
        <v>95.9</v>
      </c>
    </row>
    <row r="17" spans="1:15" ht="12" customHeight="1" x14ac:dyDescent="0.2">
      <c r="A17" s="5" t="s">
        <v>17</v>
      </c>
      <c r="B17" s="6"/>
      <c r="C17" s="21" t="s">
        <v>26</v>
      </c>
      <c r="D17" s="22">
        <v>2024</v>
      </c>
      <c r="E17" s="29" t="s">
        <v>22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477472.35</v>
      </c>
      <c r="M17" s="30">
        <v>0</v>
      </c>
      <c r="N17" s="30">
        <v>0</v>
      </c>
      <c r="O17" s="31">
        <v>477472.35</v>
      </c>
    </row>
    <row r="18" spans="1:15" ht="12" customHeight="1" x14ac:dyDescent="0.2">
      <c r="A18" s="5" t="s">
        <v>17</v>
      </c>
      <c r="B18" s="6" t="s">
        <v>29</v>
      </c>
      <c r="C18" s="10" t="s">
        <v>30</v>
      </c>
      <c r="D18" s="6">
        <v>2024</v>
      </c>
      <c r="E18" s="29" t="s">
        <v>20</v>
      </c>
      <c r="F18" s="30">
        <v>0</v>
      </c>
      <c r="G18" s="30">
        <v>1537000000</v>
      </c>
      <c r="H18" s="30">
        <v>19558010000</v>
      </c>
      <c r="I18" s="30">
        <v>3396324000</v>
      </c>
      <c r="J18" s="30">
        <v>1719063000</v>
      </c>
      <c r="K18" s="30">
        <v>0</v>
      </c>
      <c r="L18" s="30">
        <v>0</v>
      </c>
      <c r="M18" s="30">
        <v>0</v>
      </c>
      <c r="N18" s="30">
        <v>800000000</v>
      </c>
      <c r="O18" s="31">
        <v>27010397000</v>
      </c>
    </row>
    <row r="19" spans="1:15" ht="12" customHeight="1" x14ac:dyDescent="0.2">
      <c r="A19" s="5" t="s">
        <v>17</v>
      </c>
      <c r="B19" s="6" t="s">
        <v>29</v>
      </c>
      <c r="C19" s="10" t="s">
        <v>30</v>
      </c>
      <c r="D19" s="6">
        <v>2024</v>
      </c>
      <c r="E19" s="29" t="s">
        <v>21</v>
      </c>
      <c r="F19" s="30">
        <v>0</v>
      </c>
      <c r="G19" s="44">
        <v>1276000000</v>
      </c>
      <c r="H19" s="44">
        <v>22514737338</v>
      </c>
      <c r="I19" s="44">
        <v>3711662605</v>
      </c>
      <c r="J19" s="44">
        <v>1718821240</v>
      </c>
      <c r="K19" s="44">
        <v>0</v>
      </c>
      <c r="L19" s="44">
        <v>0</v>
      </c>
      <c r="M19" s="44">
        <v>110000</v>
      </c>
      <c r="N19" s="44">
        <v>1086104759</v>
      </c>
      <c r="O19" s="45">
        <v>30307435942</v>
      </c>
    </row>
    <row r="20" spans="1:15" ht="12" customHeight="1" x14ac:dyDescent="0.2">
      <c r="A20" s="5" t="s">
        <v>17</v>
      </c>
      <c r="B20" s="6" t="s">
        <v>29</v>
      </c>
      <c r="C20" s="10" t="s">
        <v>30</v>
      </c>
      <c r="D20" s="6">
        <v>2024</v>
      </c>
      <c r="E20" s="29" t="s">
        <v>22</v>
      </c>
      <c r="F20" s="30">
        <v>0</v>
      </c>
      <c r="G20" s="30">
        <v>1246116737.6800001</v>
      </c>
      <c r="H20" s="30">
        <v>22513682689.720001</v>
      </c>
      <c r="I20" s="30">
        <v>3700737382.5</v>
      </c>
      <c r="J20" s="30">
        <v>1601913682.8399999</v>
      </c>
      <c r="K20" s="30">
        <v>0</v>
      </c>
      <c r="L20" s="30">
        <v>0</v>
      </c>
      <c r="M20" s="30">
        <v>101500</v>
      </c>
      <c r="N20" s="30">
        <v>1083862835</v>
      </c>
      <c r="O20" s="31">
        <v>30146414827.740002</v>
      </c>
    </row>
    <row r="21" spans="1:15" ht="12" customHeight="1" x14ac:dyDescent="0.2">
      <c r="A21" s="5" t="s">
        <v>17</v>
      </c>
      <c r="B21" s="6" t="s">
        <v>29</v>
      </c>
      <c r="C21" s="10" t="s">
        <v>30</v>
      </c>
      <c r="D21" s="6">
        <v>2024</v>
      </c>
      <c r="E21" s="29" t="s">
        <v>23</v>
      </c>
      <c r="F21" s="30">
        <v>0</v>
      </c>
      <c r="G21" s="30">
        <v>284789</v>
      </c>
      <c r="H21" s="30">
        <v>0</v>
      </c>
      <c r="I21" s="30">
        <v>0</v>
      </c>
      <c r="J21" s="30">
        <v>4048098.36</v>
      </c>
      <c r="K21" s="30">
        <v>0</v>
      </c>
      <c r="L21" s="30">
        <v>0</v>
      </c>
      <c r="M21" s="30">
        <v>0</v>
      </c>
      <c r="N21" s="30">
        <v>0</v>
      </c>
      <c r="O21" s="31">
        <v>4332887.3600000003</v>
      </c>
    </row>
    <row r="22" spans="1:15" ht="12" customHeight="1" x14ac:dyDescent="0.2">
      <c r="A22" s="5" t="s">
        <v>17</v>
      </c>
      <c r="B22" s="6"/>
      <c r="C22" s="10" t="s">
        <v>24</v>
      </c>
      <c r="D22" s="6">
        <v>2024</v>
      </c>
      <c r="E22" s="29"/>
      <c r="F22" s="30">
        <v>0</v>
      </c>
      <c r="G22" s="30">
        <v>29883262.32</v>
      </c>
      <c r="H22" s="30">
        <v>1054648.28</v>
      </c>
      <c r="I22" s="30">
        <v>10925222.5</v>
      </c>
      <c r="J22" s="30">
        <v>116907557.16</v>
      </c>
      <c r="K22" s="30">
        <v>0</v>
      </c>
      <c r="L22" s="30">
        <v>0</v>
      </c>
      <c r="M22" s="30">
        <v>8500</v>
      </c>
      <c r="N22" s="30">
        <v>2241924</v>
      </c>
      <c r="O22" s="31">
        <v>161021114.25999999</v>
      </c>
    </row>
    <row r="23" spans="1:15" ht="12" customHeight="1" x14ac:dyDescent="0.2">
      <c r="A23" s="5" t="s">
        <v>17</v>
      </c>
      <c r="B23" s="6"/>
      <c r="C23" s="15" t="s">
        <v>25</v>
      </c>
      <c r="D23" s="16">
        <v>2024</v>
      </c>
      <c r="E23" s="13"/>
      <c r="F23" s="32">
        <v>0</v>
      </c>
      <c r="G23" s="32">
        <v>97.7</v>
      </c>
      <c r="H23" s="32">
        <v>100</v>
      </c>
      <c r="I23" s="32">
        <v>99.7</v>
      </c>
      <c r="J23" s="32">
        <v>93.2</v>
      </c>
      <c r="K23" s="32">
        <v>0</v>
      </c>
      <c r="L23" s="32">
        <v>0</v>
      </c>
      <c r="M23" s="32">
        <v>92.2</v>
      </c>
      <c r="N23" s="32">
        <v>99.8</v>
      </c>
      <c r="O23" s="33">
        <v>99.5</v>
      </c>
    </row>
    <row r="24" spans="1:15" ht="12" customHeight="1" x14ac:dyDescent="0.2">
      <c r="A24" s="5" t="s">
        <v>17</v>
      </c>
      <c r="B24" s="6"/>
      <c r="C24" s="21" t="s">
        <v>26</v>
      </c>
      <c r="D24" s="22">
        <v>2024</v>
      </c>
      <c r="E24" s="29" t="s">
        <v>22</v>
      </c>
      <c r="F24" s="30">
        <v>0</v>
      </c>
      <c r="G24" s="30">
        <v>1538504</v>
      </c>
      <c r="H24" s="30">
        <v>0</v>
      </c>
      <c r="I24" s="30">
        <v>0</v>
      </c>
      <c r="J24" s="30">
        <v>41218340.109999999</v>
      </c>
      <c r="K24" s="30">
        <v>0</v>
      </c>
      <c r="L24" s="30">
        <v>0</v>
      </c>
      <c r="M24" s="30">
        <v>0</v>
      </c>
      <c r="N24" s="30">
        <v>0</v>
      </c>
      <c r="O24" s="31">
        <v>42756844.109999999</v>
      </c>
    </row>
    <row r="25" spans="1:15" ht="12" customHeight="1" x14ac:dyDescent="0.2">
      <c r="A25" s="5" t="s">
        <v>17</v>
      </c>
      <c r="B25" s="6" t="s">
        <v>31</v>
      </c>
      <c r="C25" s="10" t="s">
        <v>32</v>
      </c>
      <c r="D25" s="6">
        <v>2024</v>
      </c>
      <c r="E25" s="29" t="s">
        <v>20</v>
      </c>
      <c r="F25" s="30">
        <v>0</v>
      </c>
      <c r="G25" s="30">
        <v>1362000000</v>
      </c>
      <c r="H25" s="30">
        <v>5916188000</v>
      </c>
      <c r="I25" s="30">
        <v>1149411000</v>
      </c>
      <c r="J25" s="30">
        <v>219401000</v>
      </c>
      <c r="K25" s="30">
        <v>0</v>
      </c>
      <c r="L25" s="30">
        <v>0</v>
      </c>
      <c r="M25" s="30">
        <v>0</v>
      </c>
      <c r="N25" s="30">
        <v>90000000</v>
      </c>
      <c r="O25" s="31">
        <v>8737000000</v>
      </c>
    </row>
    <row r="26" spans="1:15" ht="12" customHeight="1" x14ac:dyDescent="0.2">
      <c r="A26" s="5" t="s">
        <v>17</v>
      </c>
      <c r="B26" s="6" t="s">
        <v>31</v>
      </c>
      <c r="C26" s="10" t="s">
        <v>32</v>
      </c>
      <c r="D26" s="6">
        <v>2024</v>
      </c>
      <c r="E26" s="29" t="s">
        <v>21</v>
      </c>
      <c r="F26" s="30">
        <v>0</v>
      </c>
      <c r="G26" s="44">
        <v>1091000000</v>
      </c>
      <c r="H26" s="44">
        <v>6317353000</v>
      </c>
      <c r="I26" s="44">
        <v>1117385842</v>
      </c>
      <c r="J26" s="44">
        <v>218215160</v>
      </c>
      <c r="K26" s="44">
        <v>0</v>
      </c>
      <c r="L26" s="44">
        <v>0</v>
      </c>
      <c r="M26" s="44">
        <v>6000000</v>
      </c>
      <c r="N26" s="44">
        <v>111888645</v>
      </c>
      <c r="O26" s="45">
        <v>8861842647</v>
      </c>
    </row>
    <row r="27" spans="1:15" ht="12" customHeight="1" x14ac:dyDescent="0.2">
      <c r="A27" s="5" t="s">
        <v>17</v>
      </c>
      <c r="B27" s="6" t="s">
        <v>31</v>
      </c>
      <c r="C27" s="10" t="s">
        <v>32</v>
      </c>
      <c r="D27" s="6">
        <v>2024</v>
      </c>
      <c r="E27" s="29" t="s">
        <v>22</v>
      </c>
      <c r="F27" s="30">
        <v>0</v>
      </c>
      <c r="G27" s="30">
        <v>1031748950.6</v>
      </c>
      <c r="H27" s="30">
        <v>6296137218.79</v>
      </c>
      <c r="I27" s="30">
        <v>1089587023.5</v>
      </c>
      <c r="J27" s="30">
        <v>197756399.58000001</v>
      </c>
      <c r="K27" s="30">
        <v>0</v>
      </c>
      <c r="L27" s="30">
        <v>0</v>
      </c>
      <c r="M27" s="30">
        <v>5956500</v>
      </c>
      <c r="N27" s="30">
        <v>111297669</v>
      </c>
      <c r="O27" s="31">
        <v>8732483761.4699993</v>
      </c>
    </row>
    <row r="28" spans="1:15" ht="12" customHeight="1" x14ac:dyDescent="0.2">
      <c r="A28" s="5" t="s">
        <v>17</v>
      </c>
      <c r="B28" s="6" t="s">
        <v>31</v>
      </c>
      <c r="C28" s="10" t="s">
        <v>32</v>
      </c>
      <c r="D28" s="6">
        <v>2024</v>
      </c>
      <c r="E28" s="29" t="s">
        <v>23</v>
      </c>
      <c r="F28" s="30">
        <v>0</v>
      </c>
      <c r="G28" s="30">
        <v>6064159</v>
      </c>
      <c r="H28" s="30">
        <v>0</v>
      </c>
      <c r="I28" s="30">
        <v>0</v>
      </c>
      <c r="J28" s="30">
        <v>208893</v>
      </c>
      <c r="K28" s="30">
        <v>0</v>
      </c>
      <c r="L28" s="30">
        <v>0</v>
      </c>
      <c r="M28" s="30">
        <v>0</v>
      </c>
      <c r="N28" s="30">
        <v>0</v>
      </c>
      <c r="O28" s="31">
        <v>6273052</v>
      </c>
    </row>
    <row r="29" spans="1:15" ht="12" customHeight="1" x14ac:dyDescent="0.2">
      <c r="A29" s="5" t="s">
        <v>17</v>
      </c>
      <c r="B29" s="6"/>
      <c r="C29" s="10" t="s">
        <v>24</v>
      </c>
      <c r="D29" s="6">
        <v>2024</v>
      </c>
      <c r="E29" s="29"/>
      <c r="F29" s="30">
        <v>0</v>
      </c>
      <c r="G29" s="30">
        <v>59251049.399999999</v>
      </c>
      <c r="H29" s="30">
        <v>21215781.210000001</v>
      </c>
      <c r="I29" s="30">
        <v>27798818.5</v>
      </c>
      <c r="J29" s="30">
        <v>20458760.420000002</v>
      </c>
      <c r="K29" s="30">
        <v>0</v>
      </c>
      <c r="L29" s="30">
        <v>0</v>
      </c>
      <c r="M29" s="30">
        <v>43500</v>
      </c>
      <c r="N29" s="30">
        <v>590976</v>
      </c>
      <c r="O29" s="31">
        <v>129358885.53</v>
      </c>
    </row>
    <row r="30" spans="1:15" s="19" customFormat="1" ht="12" customHeight="1" x14ac:dyDescent="0.15">
      <c r="A30" s="17" t="s">
        <v>17</v>
      </c>
      <c r="B30" s="18"/>
      <c r="C30" s="15" t="s">
        <v>25</v>
      </c>
      <c r="D30" s="16">
        <v>2024</v>
      </c>
      <c r="E30" s="13"/>
      <c r="F30" s="32">
        <v>0</v>
      </c>
      <c r="G30" s="32">
        <v>94.6</v>
      </c>
      <c r="H30" s="32">
        <v>99.7</v>
      </c>
      <c r="I30" s="32">
        <v>97.5</v>
      </c>
      <c r="J30" s="32">
        <v>90.6</v>
      </c>
      <c r="K30" s="32">
        <v>0</v>
      </c>
      <c r="L30" s="32">
        <v>0</v>
      </c>
      <c r="M30" s="32">
        <v>99.3</v>
      </c>
      <c r="N30" s="32">
        <v>99.5</v>
      </c>
      <c r="O30" s="33">
        <v>98.5</v>
      </c>
    </row>
    <row r="31" spans="1:15" ht="12" customHeight="1" x14ac:dyDescent="0.2">
      <c r="A31" s="5" t="s">
        <v>17</v>
      </c>
      <c r="B31" s="6"/>
      <c r="C31" s="21" t="s">
        <v>26</v>
      </c>
      <c r="D31" s="22">
        <v>2024</v>
      </c>
      <c r="E31" s="29" t="s">
        <v>22</v>
      </c>
      <c r="F31" s="30">
        <v>0</v>
      </c>
      <c r="G31" s="30">
        <v>0</v>
      </c>
      <c r="H31" s="30">
        <v>0</v>
      </c>
      <c r="I31" s="30">
        <v>0</v>
      </c>
      <c r="J31" s="30">
        <v>30762929</v>
      </c>
      <c r="K31" s="30">
        <v>0</v>
      </c>
      <c r="L31" s="30">
        <v>0</v>
      </c>
      <c r="M31" s="30">
        <v>0</v>
      </c>
      <c r="N31" s="30">
        <v>0</v>
      </c>
      <c r="O31" s="31">
        <v>30762929</v>
      </c>
    </row>
    <row r="32" spans="1:15" ht="12" customHeight="1" x14ac:dyDescent="0.2">
      <c r="A32" s="5" t="s">
        <v>17</v>
      </c>
      <c r="B32" s="6" t="s">
        <v>33</v>
      </c>
      <c r="C32" s="10" t="s">
        <v>34</v>
      </c>
      <c r="D32" s="6">
        <v>2024</v>
      </c>
      <c r="E32" s="29" t="s">
        <v>20</v>
      </c>
      <c r="F32" s="30">
        <v>0</v>
      </c>
      <c r="G32" s="30">
        <v>1480000000</v>
      </c>
      <c r="H32" s="30">
        <v>0</v>
      </c>
      <c r="I32" s="30">
        <v>0</v>
      </c>
      <c r="J32" s="30">
        <v>0</v>
      </c>
      <c r="K32" s="30">
        <v>0</v>
      </c>
      <c r="L32" s="30">
        <v>11550000000</v>
      </c>
      <c r="M32" s="30">
        <v>0</v>
      </c>
      <c r="N32" s="30">
        <v>0</v>
      </c>
      <c r="O32" s="31">
        <v>13030000000</v>
      </c>
    </row>
    <row r="33" spans="1:16" ht="12" customHeight="1" x14ac:dyDescent="0.2">
      <c r="A33" s="5" t="s">
        <v>17</v>
      </c>
      <c r="B33" s="6" t="s">
        <v>33</v>
      </c>
      <c r="C33" s="10" t="s">
        <v>34</v>
      </c>
      <c r="D33" s="6">
        <v>2024</v>
      </c>
      <c r="E33" s="29" t="s">
        <v>21</v>
      </c>
      <c r="F33" s="30">
        <v>0</v>
      </c>
      <c r="G33" s="30">
        <v>1530000000</v>
      </c>
      <c r="H33" s="30">
        <v>8988590688</v>
      </c>
      <c r="I33" s="30">
        <v>1348819890</v>
      </c>
      <c r="J33" s="30">
        <v>1570555281</v>
      </c>
      <c r="K33" s="30">
        <v>0</v>
      </c>
      <c r="L33" s="30">
        <v>307796312</v>
      </c>
      <c r="M33" s="30">
        <v>5641646</v>
      </c>
      <c r="N33" s="30">
        <v>1321423755</v>
      </c>
      <c r="O33" s="31">
        <v>15072827572</v>
      </c>
    </row>
    <row r="34" spans="1:16" ht="12" customHeight="1" x14ac:dyDescent="0.2">
      <c r="A34" s="5" t="s">
        <v>17</v>
      </c>
      <c r="B34" s="6" t="s">
        <v>33</v>
      </c>
      <c r="C34" s="10" t="s">
        <v>34</v>
      </c>
      <c r="D34" s="6">
        <v>2024</v>
      </c>
      <c r="E34" s="29" t="s">
        <v>22</v>
      </c>
      <c r="F34" s="30">
        <v>65371000</v>
      </c>
      <c r="G34" s="30">
        <v>1444452786</v>
      </c>
      <c r="H34" s="30">
        <v>8145951897.6700001</v>
      </c>
      <c r="I34" s="30">
        <v>1249651441</v>
      </c>
      <c r="J34" s="30">
        <v>989323462.25</v>
      </c>
      <c r="K34" s="30">
        <v>0</v>
      </c>
      <c r="L34" s="30">
        <v>307796312</v>
      </c>
      <c r="M34" s="30">
        <v>3791143</v>
      </c>
      <c r="N34" s="30">
        <v>895658917</v>
      </c>
      <c r="O34" s="31">
        <v>13101996958.92</v>
      </c>
    </row>
    <row r="35" spans="1:16" ht="12" customHeight="1" x14ac:dyDescent="0.2">
      <c r="A35" s="5" t="s">
        <v>17</v>
      </c>
      <c r="B35" s="6" t="s">
        <v>33</v>
      </c>
      <c r="C35" s="10" t="s">
        <v>34</v>
      </c>
      <c r="D35" s="6">
        <v>2024</v>
      </c>
      <c r="E35" s="29" t="s">
        <v>23</v>
      </c>
      <c r="F35" s="30">
        <v>0</v>
      </c>
      <c r="G35" s="30">
        <v>0</v>
      </c>
      <c r="H35" s="30">
        <v>0</v>
      </c>
      <c r="I35" s="30">
        <v>0</v>
      </c>
      <c r="J35" s="30">
        <v>2116580.7999999998</v>
      </c>
      <c r="K35" s="30">
        <v>0</v>
      </c>
      <c r="L35" s="30">
        <v>0</v>
      </c>
      <c r="M35" s="30">
        <v>0</v>
      </c>
      <c r="N35" s="30">
        <v>0</v>
      </c>
      <c r="O35" s="31">
        <v>2116580.7999999998</v>
      </c>
    </row>
    <row r="36" spans="1:16" ht="12" customHeight="1" x14ac:dyDescent="0.2">
      <c r="A36" s="5" t="s">
        <v>17</v>
      </c>
      <c r="B36" s="6"/>
      <c r="C36" s="10" t="s">
        <v>24</v>
      </c>
      <c r="D36" s="6">
        <v>2024</v>
      </c>
      <c r="E36" s="29"/>
      <c r="F36" s="30">
        <v>-65371000</v>
      </c>
      <c r="G36" s="30">
        <v>85547214</v>
      </c>
      <c r="H36" s="30">
        <v>842638790.33000004</v>
      </c>
      <c r="I36" s="30">
        <v>99168449</v>
      </c>
      <c r="J36" s="30">
        <v>581231818.75</v>
      </c>
      <c r="K36" s="30">
        <v>0</v>
      </c>
      <c r="L36" s="30">
        <v>0</v>
      </c>
      <c r="M36" s="30">
        <v>1850503</v>
      </c>
      <c r="N36" s="30">
        <v>425764838</v>
      </c>
      <c r="O36" s="31">
        <v>1970830613.0799999</v>
      </c>
    </row>
    <row r="37" spans="1:16" s="19" customFormat="1" ht="12" customHeight="1" x14ac:dyDescent="0.15">
      <c r="A37" s="17" t="s">
        <v>17</v>
      </c>
      <c r="B37" s="18"/>
      <c r="C37" s="15" t="s">
        <v>25</v>
      </c>
      <c r="D37" s="16">
        <v>2024</v>
      </c>
      <c r="E37" s="13"/>
      <c r="F37" s="32">
        <v>1634275000</v>
      </c>
      <c r="G37" s="32">
        <v>94.4</v>
      </c>
      <c r="H37" s="32">
        <v>90.6</v>
      </c>
      <c r="I37" s="32">
        <v>92.6</v>
      </c>
      <c r="J37" s="32">
        <v>63</v>
      </c>
      <c r="K37" s="32">
        <v>0</v>
      </c>
      <c r="L37" s="32">
        <v>100</v>
      </c>
      <c r="M37" s="32">
        <v>67.2</v>
      </c>
      <c r="N37" s="32">
        <v>67.8</v>
      </c>
      <c r="O37" s="33">
        <v>86.9</v>
      </c>
    </row>
    <row r="38" spans="1:16" ht="12" customHeight="1" x14ac:dyDescent="0.2">
      <c r="A38" s="5" t="s">
        <v>17</v>
      </c>
      <c r="B38" s="6"/>
      <c r="C38" s="21" t="s">
        <v>26</v>
      </c>
      <c r="D38" s="22">
        <v>2024</v>
      </c>
      <c r="E38" s="29" t="s">
        <v>22</v>
      </c>
      <c r="F38" s="30">
        <v>7569448</v>
      </c>
      <c r="G38" s="30">
        <v>824635418.60000002</v>
      </c>
      <c r="H38" s="30">
        <v>1046654433.49</v>
      </c>
      <c r="I38" s="30">
        <v>121190815.5</v>
      </c>
      <c r="J38" s="30">
        <v>925303159.07000005</v>
      </c>
      <c r="K38" s="30">
        <v>0</v>
      </c>
      <c r="L38" s="30">
        <v>246982345</v>
      </c>
      <c r="M38" s="30">
        <v>8103046.3399999999</v>
      </c>
      <c r="N38" s="30">
        <v>8471407</v>
      </c>
      <c r="O38" s="31">
        <v>3188910073</v>
      </c>
    </row>
    <row r="39" spans="1:16" ht="12" customHeight="1" x14ac:dyDescent="0.2">
      <c r="A39" s="5" t="s">
        <v>17</v>
      </c>
      <c r="B39" s="6" t="s">
        <v>35</v>
      </c>
      <c r="C39" s="10" t="s">
        <v>36</v>
      </c>
      <c r="D39" s="6">
        <v>2024</v>
      </c>
      <c r="E39" s="29" t="s">
        <v>20</v>
      </c>
      <c r="F39" s="30">
        <v>0</v>
      </c>
      <c r="G39" s="30">
        <v>850000000</v>
      </c>
      <c r="H39" s="30">
        <v>21340000</v>
      </c>
      <c r="I39" s="30">
        <v>3220000</v>
      </c>
      <c r="J39" s="30">
        <v>5000000</v>
      </c>
      <c r="K39" s="30">
        <v>0</v>
      </c>
      <c r="L39" s="30">
        <v>376840000</v>
      </c>
      <c r="M39" s="30">
        <v>180000000</v>
      </c>
      <c r="N39" s="30">
        <v>150000000</v>
      </c>
      <c r="O39" s="31">
        <v>1586400000</v>
      </c>
    </row>
    <row r="40" spans="1:16" ht="12" customHeight="1" x14ac:dyDescent="0.2">
      <c r="A40" s="5" t="s">
        <v>17</v>
      </c>
      <c r="B40" s="6" t="s">
        <v>35</v>
      </c>
      <c r="C40" s="10" t="s">
        <v>36</v>
      </c>
      <c r="D40" s="6">
        <v>2024</v>
      </c>
      <c r="E40" s="29" t="s">
        <v>21</v>
      </c>
      <c r="F40" s="30">
        <v>0</v>
      </c>
      <c r="G40" s="30">
        <v>669080000</v>
      </c>
      <c r="H40" s="30">
        <v>24434000</v>
      </c>
      <c r="I40" s="30">
        <v>3914732</v>
      </c>
      <c r="J40" s="30">
        <v>305195136</v>
      </c>
      <c r="K40" s="30">
        <v>0</v>
      </c>
      <c r="L40" s="30">
        <v>85489466</v>
      </c>
      <c r="M40" s="30">
        <v>232935144</v>
      </c>
      <c r="N40" s="30">
        <v>262455522</v>
      </c>
      <c r="O40" s="31">
        <v>1583504000</v>
      </c>
      <c r="P40" s="37">
        <f>O40+O45</f>
        <v>1682392405.95</v>
      </c>
    </row>
    <row r="41" spans="1:16" ht="12" customHeight="1" x14ac:dyDescent="0.2">
      <c r="A41" s="5" t="s">
        <v>17</v>
      </c>
      <c r="B41" s="6" t="s">
        <v>35</v>
      </c>
      <c r="C41" s="10" t="s">
        <v>36</v>
      </c>
      <c r="D41" s="6">
        <v>2024</v>
      </c>
      <c r="E41" s="29" t="s">
        <v>22</v>
      </c>
      <c r="F41" s="30">
        <v>205004690</v>
      </c>
      <c r="G41" s="30">
        <v>265254090</v>
      </c>
      <c r="H41" s="30">
        <v>23603880</v>
      </c>
      <c r="I41" s="30">
        <v>3801121</v>
      </c>
      <c r="J41" s="30">
        <v>88849792.549999997</v>
      </c>
      <c r="K41" s="30">
        <v>0</v>
      </c>
      <c r="L41" s="30">
        <v>85488666</v>
      </c>
      <c r="M41" s="30">
        <v>232824513</v>
      </c>
      <c r="N41" s="30">
        <v>150050691</v>
      </c>
      <c r="O41" s="31">
        <v>1054877443.55</v>
      </c>
      <c r="P41" s="37">
        <f>O41+O45</f>
        <v>1153765849.5</v>
      </c>
    </row>
    <row r="42" spans="1:16" ht="12" customHeight="1" x14ac:dyDescent="0.2">
      <c r="A42" s="5" t="s">
        <v>17</v>
      </c>
      <c r="B42" s="6" t="s">
        <v>35</v>
      </c>
      <c r="C42" s="10" t="s">
        <v>36</v>
      </c>
      <c r="D42" s="6">
        <v>2024</v>
      </c>
      <c r="E42" s="29" t="s">
        <v>23</v>
      </c>
      <c r="F42" s="30">
        <v>0</v>
      </c>
      <c r="G42" s="30">
        <v>6139000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1">
        <v>6139000</v>
      </c>
      <c r="P42" s="2">
        <f>P41/P40</f>
        <v>0.6857887882871776</v>
      </c>
    </row>
    <row r="43" spans="1:16" ht="12" customHeight="1" x14ac:dyDescent="0.2">
      <c r="A43" s="5" t="s">
        <v>17</v>
      </c>
      <c r="B43" s="6"/>
      <c r="C43" s="10" t="s">
        <v>24</v>
      </c>
      <c r="D43" s="6">
        <v>2024</v>
      </c>
      <c r="E43" s="29"/>
      <c r="F43" s="30">
        <v>-205004690</v>
      </c>
      <c r="G43" s="30">
        <v>403825910</v>
      </c>
      <c r="H43" s="30">
        <v>830120</v>
      </c>
      <c r="I43" s="30">
        <v>113611</v>
      </c>
      <c r="J43" s="30">
        <v>216345343.44999999</v>
      </c>
      <c r="K43" s="30">
        <v>0</v>
      </c>
      <c r="L43" s="30">
        <v>800</v>
      </c>
      <c r="M43" s="30">
        <v>110631</v>
      </c>
      <c r="N43" s="30">
        <v>112404831</v>
      </c>
      <c r="O43" s="31">
        <v>528626556.44999999</v>
      </c>
    </row>
    <row r="44" spans="1:16" s="19" customFormat="1" ht="12" customHeight="1" x14ac:dyDescent="0.15">
      <c r="A44" s="17" t="s">
        <v>17</v>
      </c>
      <c r="B44" s="18"/>
      <c r="C44" s="15" t="s">
        <v>25</v>
      </c>
      <c r="D44" s="16">
        <v>2024</v>
      </c>
      <c r="E44" s="13"/>
      <c r="F44" s="32">
        <v>6833489666.6999998</v>
      </c>
      <c r="G44" s="32">
        <v>39.6</v>
      </c>
      <c r="H44" s="32">
        <v>96.6</v>
      </c>
      <c r="I44" s="32">
        <v>97.1</v>
      </c>
      <c r="J44" s="32">
        <v>29.1</v>
      </c>
      <c r="K44" s="32">
        <v>0</v>
      </c>
      <c r="L44" s="32">
        <v>100</v>
      </c>
      <c r="M44" s="32">
        <v>100</v>
      </c>
      <c r="N44" s="32">
        <v>57.2</v>
      </c>
      <c r="O44" s="33">
        <v>66.599999999999994</v>
      </c>
    </row>
    <row r="45" spans="1:16" ht="12" customHeight="1" x14ac:dyDescent="0.2">
      <c r="A45" s="5" t="s">
        <v>17</v>
      </c>
      <c r="B45" s="6"/>
      <c r="C45" s="21" t="s">
        <v>26</v>
      </c>
      <c r="D45" s="22">
        <v>2024</v>
      </c>
      <c r="E45" s="29" t="s">
        <v>22</v>
      </c>
      <c r="F45" s="30">
        <v>5583454</v>
      </c>
      <c r="G45" s="30">
        <v>13891713</v>
      </c>
      <c r="H45" s="30">
        <v>50045</v>
      </c>
      <c r="I45" s="30">
        <v>0</v>
      </c>
      <c r="J45" s="30">
        <v>77466378.879999995</v>
      </c>
      <c r="K45" s="30">
        <v>0</v>
      </c>
      <c r="L45" s="30">
        <v>0</v>
      </c>
      <c r="M45" s="30">
        <v>1896815.07</v>
      </c>
      <c r="N45" s="30">
        <v>0</v>
      </c>
      <c r="O45" s="31">
        <v>98888405.950000003</v>
      </c>
    </row>
    <row r="46" spans="1:16" ht="12" customHeight="1" x14ac:dyDescent="0.2">
      <c r="A46" s="5" t="s">
        <v>17</v>
      </c>
      <c r="B46" s="6"/>
      <c r="C46" s="10" t="s">
        <v>37</v>
      </c>
      <c r="D46" s="6">
        <v>2024</v>
      </c>
      <c r="E46" s="29" t="s">
        <v>20</v>
      </c>
      <c r="F46" s="30">
        <v>0</v>
      </c>
      <c r="G46" s="30">
        <v>5704000000</v>
      </c>
      <c r="H46" s="30">
        <v>26326056000</v>
      </c>
      <c r="I46" s="30">
        <v>4674146000</v>
      </c>
      <c r="J46" s="30">
        <v>2055765000</v>
      </c>
      <c r="K46" s="30">
        <v>0</v>
      </c>
      <c r="L46" s="30">
        <v>12237210000</v>
      </c>
      <c r="M46" s="30">
        <v>185200000</v>
      </c>
      <c r="N46" s="30">
        <v>1040720000</v>
      </c>
      <c r="O46" s="31">
        <v>52223097000</v>
      </c>
    </row>
    <row r="47" spans="1:16" ht="12" customHeight="1" x14ac:dyDescent="0.2">
      <c r="A47" s="5" t="s">
        <v>17</v>
      </c>
      <c r="B47" s="6"/>
      <c r="C47" s="10" t="s">
        <v>37</v>
      </c>
      <c r="D47" s="6">
        <v>2024</v>
      </c>
      <c r="E47" s="29" t="s">
        <v>21</v>
      </c>
      <c r="F47" s="30">
        <v>0</v>
      </c>
      <c r="G47" s="30">
        <v>4732415000</v>
      </c>
      <c r="H47" s="30">
        <v>38631029176</v>
      </c>
      <c r="I47" s="30">
        <v>6309404424</v>
      </c>
      <c r="J47" s="30">
        <v>3928087817</v>
      </c>
      <c r="K47" s="30">
        <v>0</v>
      </c>
      <c r="L47" s="30">
        <v>1273355778</v>
      </c>
      <c r="M47" s="30">
        <v>250886790</v>
      </c>
      <c r="N47" s="30">
        <v>2786248777</v>
      </c>
      <c r="O47" s="31">
        <v>57911427762</v>
      </c>
    </row>
    <row r="48" spans="1:16" ht="12" customHeight="1" x14ac:dyDescent="0.2">
      <c r="A48" s="5" t="s">
        <v>17</v>
      </c>
      <c r="B48" s="6"/>
      <c r="C48" s="15" t="s">
        <v>37</v>
      </c>
      <c r="D48" s="16">
        <v>2024</v>
      </c>
      <c r="E48" s="13" t="s">
        <v>22</v>
      </c>
      <c r="F48" s="32">
        <v>270375690</v>
      </c>
      <c r="G48" s="32">
        <v>4150605512.2800002</v>
      </c>
      <c r="H48" s="32">
        <v>37721825493.349998</v>
      </c>
      <c r="I48" s="32">
        <v>6165445903</v>
      </c>
      <c r="J48" s="32">
        <v>2982547188.5500002</v>
      </c>
      <c r="K48" s="32">
        <v>0</v>
      </c>
      <c r="L48" s="32">
        <v>1235837798.6700001</v>
      </c>
      <c r="M48" s="32">
        <v>248802972.25</v>
      </c>
      <c r="N48" s="32">
        <v>2245150061</v>
      </c>
      <c r="O48" s="33">
        <v>55020590619.099998</v>
      </c>
    </row>
    <row r="49" spans="1:15" ht="12" customHeight="1" x14ac:dyDescent="0.2">
      <c r="A49" s="5" t="s">
        <v>17</v>
      </c>
      <c r="B49" s="6"/>
      <c r="C49" s="23" t="s">
        <v>43</v>
      </c>
      <c r="D49" s="24">
        <v>2024</v>
      </c>
      <c r="E49" s="13" t="s">
        <v>44</v>
      </c>
      <c r="F49" s="33">
        <f>F48+F10+F24+F31+F38+F45</f>
        <v>283528592</v>
      </c>
      <c r="G49" s="33">
        <f t="shared" ref="G49:N49" si="0">G48+G10+G24+G31+G38+G45</f>
        <v>4990671147.8800001</v>
      </c>
      <c r="H49" s="33">
        <f t="shared" si="0"/>
        <v>38768529971.839996</v>
      </c>
      <c r="I49" s="33">
        <f t="shared" si="0"/>
        <v>6286636718.5</v>
      </c>
      <c r="J49" s="33">
        <f t="shared" si="0"/>
        <v>4059397995.6100006</v>
      </c>
      <c r="K49" s="33">
        <f t="shared" si="0"/>
        <v>0</v>
      </c>
      <c r="L49" s="33">
        <f t="shared" si="0"/>
        <v>1482820143.6700001</v>
      </c>
      <c r="M49" s="33">
        <f t="shared" si="0"/>
        <v>258802833.66</v>
      </c>
      <c r="N49" s="33">
        <f t="shared" si="0"/>
        <v>2253621468</v>
      </c>
      <c r="O49" s="33">
        <f>O48+O10+O24+O31+O38+O45</f>
        <v>58384008871.159996</v>
      </c>
    </row>
    <row r="50" spans="1:15" ht="12" customHeight="1" x14ac:dyDescent="0.2">
      <c r="A50" s="5"/>
      <c r="B50" s="6"/>
      <c r="C50" s="13"/>
      <c r="D50" s="14"/>
      <c r="E50" s="13"/>
      <c r="F50" s="34">
        <f>F49/$O$49</f>
        <v>4.8562713914640909E-3</v>
      </c>
      <c r="G50" s="34">
        <f>G49/$O$49</f>
        <v>8.5480103959514955E-2</v>
      </c>
      <c r="H50" s="34">
        <f>H49/$O$49</f>
        <v>0.66402651550346903</v>
      </c>
      <c r="I50" s="34">
        <f t="shared" ref="I50:O50" si="1">I49/$O$49</f>
        <v>0.10767737330907086</v>
      </c>
      <c r="J50" s="34">
        <f t="shared" si="1"/>
        <v>6.9529278206437534E-2</v>
      </c>
      <c r="K50" s="34"/>
      <c r="L50" s="34">
        <f t="shared" si="1"/>
        <v>2.5397710303556597E-2</v>
      </c>
      <c r="M50" s="34">
        <f t="shared" si="1"/>
        <v>4.4327691548402921E-3</v>
      </c>
      <c r="N50" s="34">
        <f t="shared" si="1"/>
        <v>3.8599978171646648E-2</v>
      </c>
      <c r="O50" s="20">
        <f t="shared" si="1"/>
        <v>1</v>
      </c>
    </row>
    <row r="51" spans="1:15" ht="12" customHeight="1" x14ac:dyDescent="0.2">
      <c r="A51" s="5"/>
      <c r="B51" s="6"/>
      <c r="C51" s="13"/>
      <c r="D51" s="14"/>
      <c r="E51" s="13" t="s">
        <v>45</v>
      </c>
      <c r="F51" s="25">
        <f>F47+F45+F38+F31+F24+F17+F10</f>
        <v>13152902</v>
      </c>
      <c r="G51" s="25">
        <f>G47+G45+G38+G31+G24+G17+G10</f>
        <v>5572480635.6000004</v>
      </c>
      <c r="H51" s="25">
        <f t="shared" ref="H51:O51" si="2">H47+H45+H38+H31+H24+H17+H10</f>
        <v>39677733654.489998</v>
      </c>
      <c r="I51" s="25">
        <f t="shared" si="2"/>
        <v>6430595239.5</v>
      </c>
      <c r="J51" s="25">
        <f t="shared" si="2"/>
        <v>5004938624.0599995</v>
      </c>
      <c r="K51" s="25">
        <f t="shared" si="2"/>
        <v>0</v>
      </c>
      <c r="L51" s="25">
        <f t="shared" si="2"/>
        <v>1520815595.3499999</v>
      </c>
      <c r="M51" s="25">
        <f t="shared" si="2"/>
        <v>260886651.41</v>
      </c>
      <c r="N51" s="25">
        <f t="shared" si="2"/>
        <v>2794720184</v>
      </c>
      <c r="O51" s="25">
        <f t="shared" si="2"/>
        <v>61275323486.409996</v>
      </c>
    </row>
    <row r="52" spans="1:15" ht="12" customHeight="1" x14ac:dyDescent="0.2">
      <c r="A52" s="5"/>
      <c r="B52" s="6"/>
      <c r="C52" s="13"/>
      <c r="D52" s="14"/>
      <c r="E52" s="13" t="s">
        <v>46</v>
      </c>
      <c r="F52" s="25">
        <f>F49</f>
        <v>283528592</v>
      </c>
      <c r="G52" s="25">
        <f t="shared" ref="G52:O52" si="3">G49</f>
        <v>4990671147.8800001</v>
      </c>
      <c r="H52" s="25">
        <f t="shared" si="3"/>
        <v>38768529971.839996</v>
      </c>
      <c r="I52" s="25">
        <f t="shared" si="3"/>
        <v>6286636718.5</v>
      </c>
      <c r="J52" s="25">
        <f t="shared" si="3"/>
        <v>4059397995.6100006</v>
      </c>
      <c r="K52" s="25">
        <f t="shared" si="3"/>
        <v>0</v>
      </c>
      <c r="L52" s="25">
        <f t="shared" si="3"/>
        <v>1482820143.6700001</v>
      </c>
      <c r="M52" s="25">
        <f t="shared" si="3"/>
        <v>258802833.66</v>
      </c>
      <c r="N52" s="25">
        <f t="shared" si="3"/>
        <v>2253621468</v>
      </c>
      <c r="O52" s="25">
        <f t="shared" si="3"/>
        <v>58384008871.159996</v>
      </c>
    </row>
    <row r="53" spans="1:15" ht="12" customHeight="1" x14ac:dyDescent="0.2">
      <c r="A53" s="5" t="s">
        <v>17</v>
      </c>
      <c r="B53" s="6"/>
      <c r="C53" s="10" t="s">
        <v>37</v>
      </c>
      <c r="D53" s="6">
        <v>2024</v>
      </c>
      <c r="E53" s="29" t="s">
        <v>23</v>
      </c>
      <c r="F53" s="30">
        <v>0</v>
      </c>
      <c r="G53" s="30">
        <v>12487948</v>
      </c>
      <c r="H53" s="30">
        <v>0</v>
      </c>
      <c r="I53" s="30">
        <v>0</v>
      </c>
      <c r="J53" s="30">
        <v>6485991.6600000001</v>
      </c>
      <c r="K53" s="30">
        <v>0</v>
      </c>
      <c r="L53" s="30">
        <v>0</v>
      </c>
      <c r="M53" s="30">
        <v>0</v>
      </c>
      <c r="N53" s="30">
        <v>0</v>
      </c>
      <c r="O53" s="31">
        <v>18973939.66</v>
      </c>
    </row>
    <row r="54" spans="1:15" ht="12" customHeight="1" x14ac:dyDescent="0.2">
      <c r="A54" s="7"/>
      <c r="B54" s="1"/>
      <c r="C54" s="11"/>
      <c r="D54" s="1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 ht="12" customHeight="1" x14ac:dyDescent="0.2">
      <c r="A55" s="1"/>
      <c r="B55" s="1"/>
      <c r="C55" s="41" t="s">
        <v>38</v>
      </c>
      <c r="D55" s="8" t="s">
        <v>39</v>
      </c>
      <c r="E55" s="42"/>
      <c r="F55" s="42"/>
      <c r="G55" s="43" t="s">
        <v>40</v>
      </c>
      <c r="H55" s="36" t="s">
        <v>39</v>
      </c>
      <c r="I55" s="42"/>
      <c r="J55" s="42"/>
      <c r="K55" s="42"/>
      <c r="L55" s="35"/>
      <c r="M55" s="35"/>
      <c r="N55" s="35"/>
      <c r="O55" s="35"/>
    </row>
    <row r="56" spans="1:15" ht="12" customHeight="1" x14ac:dyDescent="0.2">
      <c r="A56" s="1"/>
      <c r="B56" s="1"/>
      <c r="C56" s="41"/>
      <c r="D56" s="8" t="s">
        <v>41</v>
      </c>
      <c r="E56" s="42"/>
      <c r="F56" s="42"/>
      <c r="G56" s="43"/>
      <c r="H56" s="36" t="s">
        <v>41</v>
      </c>
      <c r="I56" s="42"/>
      <c r="J56" s="42"/>
      <c r="K56" s="42"/>
      <c r="L56" s="35"/>
      <c r="M56" s="35"/>
      <c r="N56" s="35"/>
      <c r="O56" s="35"/>
    </row>
    <row r="57" spans="1:15" ht="12" customHeight="1" x14ac:dyDescent="0.2">
      <c r="A57" s="1"/>
      <c r="B57" s="1"/>
      <c r="C57" s="41"/>
      <c r="D57" s="8" t="s">
        <v>42</v>
      </c>
      <c r="E57" s="42"/>
      <c r="F57" s="42"/>
      <c r="G57" s="43"/>
      <c r="H57" s="36" t="s">
        <v>42</v>
      </c>
      <c r="I57" s="42"/>
      <c r="J57" s="42"/>
      <c r="K57" s="42"/>
      <c r="L57" s="35"/>
      <c r="M57" s="35"/>
      <c r="N57" s="35"/>
      <c r="O57" s="35"/>
    </row>
    <row r="58" spans="1:15" ht="12" customHeight="1" x14ac:dyDescent="0.2">
      <c r="A58" s="40"/>
      <c r="B58" s="40"/>
      <c r="C58" s="11"/>
      <c r="D58" s="1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</sheetData>
  <mergeCells count="11">
    <mergeCell ref="A1:O1"/>
    <mergeCell ref="A2:O2"/>
    <mergeCell ref="A58:B58"/>
    <mergeCell ref="C55:C57"/>
    <mergeCell ref="E55:F55"/>
    <mergeCell ref="G55:G57"/>
    <mergeCell ref="I55:K55"/>
    <mergeCell ref="E56:F56"/>
    <mergeCell ref="I56:K56"/>
    <mergeCell ref="E57:F57"/>
    <mergeCell ref="I57:K57"/>
  </mergeCells>
  <pageMargins left="0" right="0" top="0" bottom="0" header="0" footer="0"/>
  <pageSetup scale="80" orientation="landscape" r:id="rId1"/>
</worksheet>
</file>

<file path=docMetadata/LabelInfo.xml><?xml version="1.0" encoding="utf-8"?>
<clbl:labelList xmlns:clbl="http://schemas.microsoft.com/office/2020/mipLabelMetadata">
  <clbl:label id="{f5d8b812-606a-42ba-8cf9-3371cfe29c72}" enabled="0" method="" siteId="{f5d8b812-606a-42ba-8cf9-3371cfe29c7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Aneksi nr.1.2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2025-02-21T09:28:17Z</dcterms:created>
  <dcterms:modified xsi:type="dcterms:W3CDTF">2025-03-18T13:38:47Z</dcterms:modified>
</cp:coreProperties>
</file>